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hWesker\Desktop\MAESTRIA\contabilidad corporativa\Diciplina\"/>
    </mc:Choice>
  </mc:AlternateContent>
  <bookViews>
    <workbookView xWindow="0" yWindow="0" windowWidth="20490" windowHeight="787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externalReferences>
    <externalReference r:id="rId6"/>
  </externalReference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  <definedName name="PE_A">[1]!PE[Aprobado]</definedName>
    <definedName name="PE_COG">[1]!PE[COG]</definedName>
    <definedName name="PE_D">[1]!PE[Devengado]</definedName>
    <definedName name="PE_M">[1]!PE[Amp/Red]</definedName>
    <definedName name="PE_P">[1]!PE[Pagado]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8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G16" i="4" s="1"/>
  <c r="F16" i="4"/>
  <c r="E16" i="4"/>
  <c r="D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F27" i="4" s="1"/>
  <c r="D4" i="4"/>
  <c r="D27" i="4" s="1"/>
  <c r="C4" i="4"/>
  <c r="B4" i="4"/>
  <c r="B27" i="4" s="1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G43" i="3" s="1"/>
  <c r="C43" i="3"/>
  <c r="B43" i="3"/>
  <c r="F42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6" i="3" s="1"/>
  <c r="G8" i="3"/>
  <c r="G7" i="3"/>
  <c r="F6" i="3"/>
  <c r="F5" i="3" s="1"/>
  <c r="F79" i="3" s="1"/>
  <c r="E6" i="3"/>
  <c r="D6" i="3"/>
  <c r="C6" i="3"/>
  <c r="C5" i="3" s="1"/>
  <c r="C79" i="3" s="1"/>
  <c r="B6" i="3"/>
  <c r="B5" i="3" s="1"/>
  <c r="B79" i="3" s="1"/>
  <c r="E5" i="3"/>
  <c r="E79" i="3" s="1"/>
  <c r="D5" i="3"/>
  <c r="G24" i="2"/>
  <c r="G23" i="2"/>
  <c r="G22" i="2"/>
  <c r="G21" i="2"/>
  <c r="G20" i="2"/>
  <c r="G19" i="2"/>
  <c r="G18" i="2"/>
  <c r="G17" i="2"/>
  <c r="G16" i="2" s="1"/>
  <c r="F16" i="2"/>
  <c r="E16" i="2"/>
  <c r="D16" i="2"/>
  <c r="C16" i="2"/>
  <c r="B16" i="2"/>
  <c r="G13" i="2"/>
  <c r="G12" i="2"/>
  <c r="G11" i="2"/>
  <c r="G10" i="2"/>
  <c r="G9" i="2"/>
  <c r="G8" i="2"/>
  <c r="G5" i="2" s="1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G108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G98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E79" i="1" s="1"/>
  <c r="D88" i="1"/>
  <c r="G88" i="1" s="1"/>
  <c r="C88" i="1"/>
  <c r="B88" i="1"/>
  <c r="G87" i="1"/>
  <c r="G86" i="1"/>
  <c r="G85" i="1"/>
  <c r="G84" i="1"/>
  <c r="G83" i="1"/>
  <c r="G80" i="1" s="1"/>
  <c r="G82" i="1"/>
  <c r="G81" i="1"/>
  <c r="F80" i="1"/>
  <c r="F79" i="1" s="1"/>
  <c r="E80" i="1"/>
  <c r="D80" i="1"/>
  <c r="C80" i="1"/>
  <c r="C79" i="1" s="1"/>
  <c r="B80" i="1"/>
  <c r="B79" i="1" s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G66" i="1"/>
  <c r="F66" i="1"/>
  <c r="E66" i="1"/>
  <c r="D66" i="1"/>
  <c r="C66" i="1"/>
  <c r="B66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F43" i="1"/>
  <c r="E43" i="1"/>
  <c r="D43" i="1"/>
  <c r="C43" i="1"/>
  <c r="B43" i="1"/>
  <c r="G42" i="1"/>
  <c r="G41" i="1"/>
  <c r="G40" i="1"/>
  <c r="G39" i="1"/>
  <c r="G36" i="1"/>
  <c r="G35" i="1"/>
  <c r="G34" i="1"/>
  <c r="F33" i="1"/>
  <c r="E33" i="1"/>
  <c r="D33" i="1"/>
  <c r="C33" i="1"/>
  <c r="B33" i="1"/>
  <c r="F23" i="1"/>
  <c r="E23" i="1"/>
  <c r="D23" i="1"/>
  <c r="G23" i="1" s="1"/>
  <c r="C23" i="1"/>
  <c r="B23" i="1"/>
  <c r="F13" i="1"/>
  <c r="E13" i="1"/>
  <c r="D13" i="1"/>
  <c r="G13" i="1" s="1"/>
  <c r="C13" i="1"/>
  <c r="B13" i="1"/>
  <c r="G5" i="1"/>
  <c r="F5" i="1"/>
  <c r="E5" i="1"/>
  <c r="D5" i="1"/>
  <c r="C5" i="1"/>
  <c r="C4" i="1" s="1"/>
  <c r="C154" i="1" s="1"/>
  <c r="B5" i="1"/>
  <c r="G43" i="1" l="1"/>
  <c r="G33" i="1"/>
  <c r="B4" i="1"/>
  <c r="B154" i="1" s="1"/>
  <c r="F4" i="1"/>
  <c r="F154" i="1" s="1"/>
  <c r="D4" i="1"/>
  <c r="D154" i="1" s="1"/>
  <c r="G4" i="1"/>
  <c r="E4" i="1"/>
  <c r="E154" i="1" s="1"/>
  <c r="G79" i="1"/>
  <c r="G26" i="2"/>
  <c r="G5" i="3"/>
  <c r="G79" i="3" s="1"/>
  <c r="C27" i="4"/>
  <c r="D42" i="3"/>
  <c r="G42" i="3" s="1"/>
  <c r="G11" i="4"/>
  <c r="G4" i="4" s="1"/>
  <c r="G27" i="4" s="1"/>
  <c r="G154" i="1" l="1"/>
  <c r="D79" i="3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<sst xmlns="http://schemas.openxmlformats.org/spreadsheetml/2006/main" count="297" uniqueCount="153">
  <si>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</si>
  <si>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</si>
  <si>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</si>
  <si>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</si>
  <si>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</si>
  <si>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</si>
  <si>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</si>
  <si>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</si>
  <si>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</si>
  <si>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</si>
  <si>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</si>
  <si>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</si>
  <si>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</si>
  <si>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</si>
  <si>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</si>
  <si>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</si>
  <si>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</si>
  <si>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</si>
  <si>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</si>
  <si>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</si>
  <si>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</si>
  <si>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</si>
  <si>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</si>
  <si>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</si>
  <si>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</si>
  <si>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</si>
  <si>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</si>
  <si>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</si>
  <si>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</si>
  <si>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</si>
  <si>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</si>
  <si>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</si>
  <si>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</si>
  <si>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</si>
  <si>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</si>
  <si>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</si>
  <si>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</si>
  <si>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</si>
  <si>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</si>
  <si>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</si>
  <si>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</si>
  <si>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</si>
  <si>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</si>
  <si>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</si>
  <si>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</si>
  <si>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</si>
  <si>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</si>
  <si>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</si>
  <si>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</si>
  <si>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</si>
  <si>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</si>
  <si>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</si>
  <si>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</si>
  <si>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</si>
  <si>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</si>
  <si>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</si>
  <si>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</si>
  <si>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</si>
  <si>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</si>
  <si>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</si>
  <si>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</si>
  <si>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</si>
  <si>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</si>
  <si>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</si>
  <si>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</si>
  <si>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</si>
  <si>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</si>
  <si>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</si>
  <si>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</si>
  <si>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</si>
  <si>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</si>
  <si>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</si>
  <si>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</si>
  <si>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</si>
  <si>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</si>
  <si>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</si>
  <si>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</si>
  <si>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</si>
  <si>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</si>
  <si>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</si>
  <si>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</si>
  <si>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</si>
  <si>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</si>
  <si>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</si>
  <si>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NOMBRE DEL ENTE PÚBLICO (a)
Estado Analítico del Ejercicio del Presupuesto de Egresos Detallado - LDF
Clasificación Administrativa
Del 1 de enero al XX de XXXX de 20XN (b)
(PESOS)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</si>
  <si>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</si>
  <si>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</si>
  <si>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</si>
  <si>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</si>
  <si>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</si>
  <si>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</si>
  <si>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</si>
  <si>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</si>
  <si>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</si>
  <si>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</si>
  <si>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</si>
  <si>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</si>
  <si>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</si>
  <si>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</si>
  <si>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</si>
  <si>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</si>
  <si>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NOMBRE DEL ENTE PÚBLICO (a)
Estado Analítico del Ejercicio del Presupuesto de Egresos Detallado - LDF
Clasificación Funcional (Finalidad y Función)
Del 1 de enero Al XX de XXXX de 20XN (b)
(PESOS)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</si>
  <si>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</si>
  <si>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</si>
  <si>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</si>
  <si>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</si>
  <si>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</si>
  <si>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</si>
  <si>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</si>
  <si>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</si>
  <si>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</si>
  <si>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</si>
  <si>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</si>
  <si>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</si>
  <si>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</si>
  <si>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</si>
  <si>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</si>
  <si>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</si>
  <si>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</si>
  <si>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</si>
  <si>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</si>
  <si>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</si>
  <si>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</si>
  <si>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</si>
  <si>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</si>
  <si>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</si>
  <si>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</si>
  <si>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</si>
  <si>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</si>
  <si>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</si>
  <si>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</si>
  <si>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</si>
  <si>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</si>
  <si>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</si>
  <si>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</si>
  <si>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</si>
  <si>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NOMBRE DEL ENTE PÚBLICO (a)
Estado Analítico del Ejercicio del Presupuesto de Egresos Detallado - LDF
Clasificación de Servicios Personales por Categoría
Del 1 de enero al XX de XXXX de 20XN (b)
(PESOS)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</si>
  <si>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</si>
  <si>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</si>
  <si>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</si>
  <si>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</si>
  <si>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</si>
  <si>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</si>
  <si>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</si>
  <si>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</si>
  <si>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</si>
  <si>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</si>
  <si>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</si>
  <si>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</si>
  <si>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</si>
  <si>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</si>
  <si>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</si>
  <si>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de Acceso a la Información Pública del Estado de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</si>
</sst>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~1/AppData/Local/Temp/Copia%20de%20EF%20IAIG%204to%20tri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Notas"/>
      <sheetName val="Transparencia"/>
      <sheetName val="LDF Trim"/>
      <sheetName val="LDF Guia"/>
      <sheetName val="LDF Anual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4"/>
      <sheetName val="410_Muebles_Contable"/>
      <sheetName val="410_Inmuebles_Contable"/>
      <sheetName val="410_Registro_Auxiliar"/>
      <sheetName val="410_Bienes_Baja"/>
      <sheetName val="0005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151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A18" sqref="A18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45" t="s">
        <v>152</v>
      </c>
      <c r="B1" s="46"/>
      <c r="C1" s="46"/>
      <c r="D1" s="46"/>
      <c r="E1" s="46"/>
      <c r="F1" s="46"/>
      <c r="G1" s="47"/>
    </row>
    <row r="2" spans="1:7">
      <c r="A2" s="2"/>
      <c r="B2" s="48" t="s">
        <v>0</v>
      </c>
      <c r="C2" s="48"/>
      <c r="D2" s="48"/>
      <c r="E2" s="48"/>
      <c r="F2" s="48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29772044.41</v>
      </c>
      <c r="C4" s="7">
        <f t="shared" ref="C4:G4" si="0">C5+C13+C23+C33+C43+C53+C57+C66+C70</f>
        <v>-4825949.4800000004</v>
      </c>
      <c r="D4" s="7">
        <f t="shared" si="0"/>
        <v>24946094.93</v>
      </c>
      <c r="E4" s="7">
        <f t="shared" si="0"/>
        <v>24572936.199999999</v>
      </c>
      <c r="F4" s="7">
        <f t="shared" si="0"/>
        <v>23500502.499999996</v>
      </c>
      <c r="G4" s="7">
        <f t="shared" si="0"/>
        <v>373158.73</v>
      </c>
    </row>
    <row r="5" spans="1:7">
      <c r="A5" s="8" t="s">
        <v>9</v>
      </c>
      <c r="B5" s="9">
        <f>SUM(B6:B12)</f>
        <v>18920158</v>
      </c>
      <c r="C5" s="9">
        <f t="shared" ref="C5:G5" si="1">SUM(C6:C12)</f>
        <v>-2631208.4900000002</v>
      </c>
      <c r="D5" s="9">
        <f t="shared" si="1"/>
        <v>16288949.51</v>
      </c>
      <c r="E5" s="9">
        <f t="shared" si="1"/>
        <v>16288949.51</v>
      </c>
      <c r="F5" s="9">
        <f t="shared" si="1"/>
        <v>15486351.339999998</v>
      </c>
      <c r="G5" s="9">
        <f t="shared" si="1"/>
        <v>0</v>
      </c>
    </row>
    <row r="6" spans="1:7">
      <c r="A6" s="10" t="s">
        <v>10</v>
      </c>
      <c r="B6" s="11">
        <v>5033244</v>
      </c>
      <c r="C6" s="11">
        <v>-899151.07</v>
      </c>
      <c r="D6" s="11">
        <v>4134092.93</v>
      </c>
      <c r="E6" s="11">
        <v>4134092.9299999997</v>
      </c>
      <c r="F6" s="11">
        <v>4134092.9299999997</v>
      </c>
      <c r="G6" s="11">
        <v>0</v>
      </c>
    </row>
    <row r="7" spans="1:7">
      <c r="A7" s="10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>
      <c r="A8" s="10" t="s">
        <v>12</v>
      </c>
      <c r="B8" s="11">
        <v>7373941</v>
      </c>
      <c r="C8" s="11">
        <v>-1591055.28</v>
      </c>
      <c r="D8" s="11">
        <v>5782885.7199999997</v>
      </c>
      <c r="E8" s="11">
        <v>5782885.7199999997</v>
      </c>
      <c r="F8" s="11">
        <v>5782885.7199999997</v>
      </c>
      <c r="G8" s="11">
        <v>0</v>
      </c>
    </row>
    <row r="9" spans="1:7">
      <c r="A9" s="10" t="s">
        <v>13</v>
      </c>
      <c r="B9" s="11">
        <v>1681628</v>
      </c>
      <c r="C9" s="11">
        <v>-266527.65000000002</v>
      </c>
      <c r="D9" s="11">
        <v>1415100.35</v>
      </c>
      <c r="E9" s="11">
        <v>1415100.3499999999</v>
      </c>
      <c r="F9" s="11">
        <v>1415100.3499999999</v>
      </c>
      <c r="G9" s="11">
        <v>0</v>
      </c>
    </row>
    <row r="10" spans="1:7">
      <c r="A10" s="10" t="s">
        <v>14</v>
      </c>
      <c r="B10" s="11">
        <v>4815459</v>
      </c>
      <c r="C10" s="11">
        <v>124303.08999999991</v>
      </c>
      <c r="D10" s="11">
        <v>4939762.09</v>
      </c>
      <c r="E10" s="11">
        <v>4939762.0900000017</v>
      </c>
      <c r="F10" s="11">
        <v>4137163.92</v>
      </c>
      <c r="G10" s="11">
        <v>0</v>
      </c>
    </row>
    <row r="11" spans="1:7">
      <c r="A11" s="10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>
      <c r="A12" s="10" t="s">
        <v>16</v>
      </c>
      <c r="B12" s="11">
        <v>15886</v>
      </c>
      <c r="C12" s="11">
        <v>1222.42</v>
      </c>
      <c r="D12" s="11">
        <v>17108.419999999998</v>
      </c>
      <c r="E12" s="11">
        <v>17108.419999999998</v>
      </c>
      <c r="F12" s="11">
        <v>17108.419999999998</v>
      </c>
      <c r="G12" s="11">
        <v>0</v>
      </c>
    </row>
    <row r="13" spans="1:7">
      <c r="A13" s="8" t="s">
        <v>17</v>
      </c>
      <c r="B13" s="9">
        <f>SUM(B14:B22)</f>
        <v>492098.98</v>
      </c>
      <c r="C13" s="9">
        <f t="shared" ref="C13:F13" si="2">SUM(C14:C22)</f>
        <v>-21101.929999999993</v>
      </c>
      <c r="D13" s="9">
        <f t="shared" si="2"/>
        <v>470997.05</v>
      </c>
      <c r="E13" s="9">
        <f t="shared" si="2"/>
        <v>470997.05000000005</v>
      </c>
      <c r="F13" s="9">
        <f t="shared" si="2"/>
        <v>470997.05000000005</v>
      </c>
      <c r="G13" s="9">
        <f t="shared" ref="G7:G70" si="3">D13-E13</f>
        <v>0</v>
      </c>
    </row>
    <row r="14" spans="1:7">
      <c r="A14" s="10" t="s">
        <v>18</v>
      </c>
      <c r="B14" s="11">
        <v>112750.5</v>
      </c>
      <c r="C14" s="11">
        <v>3660.96</v>
      </c>
      <c r="D14" s="11">
        <v>116411.46</v>
      </c>
      <c r="E14" s="11">
        <v>116411.45999999999</v>
      </c>
      <c r="F14" s="11">
        <v>116411.45999999999</v>
      </c>
      <c r="G14" s="11">
        <v>0</v>
      </c>
    </row>
    <row r="15" spans="1:7">
      <c r="A15" s="10" t="s">
        <v>19</v>
      </c>
      <c r="B15" s="11">
        <v>4400</v>
      </c>
      <c r="C15" s="11">
        <v>-1945.7</v>
      </c>
      <c r="D15" s="11">
        <v>2454.3000000000002</v>
      </c>
      <c r="E15" s="11">
        <v>2454.3000000000002</v>
      </c>
      <c r="F15" s="11">
        <v>2454.3000000000002</v>
      </c>
      <c r="G15" s="11">
        <v>0</v>
      </c>
    </row>
    <row r="16" spans="1:7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>
      <c r="A17" s="10" t="s">
        <v>21</v>
      </c>
      <c r="B17" s="11">
        <v>5940</v>
      </c>
      <c r="C17" s="11">
        <v>3681.07</v>
      </c>
      <c r="D17" s="11">
        <v>9621.07</v>
      </c>
      <c r="E17" s="11">
        <v>9621.07</v>
      </c>
      <c r="F17" s="11">
        <v>9621.07</v>
      </c>
      <c r="G17" s="11">
        <v>0</v>
      </c>
    </row>
    <row r="18" spans="1:7">
      <c r="A18" s="10" t="s">
        <v>22</v>
      </c>
      <c r="B18" s="11">
        <v>1000</v>
      </c>
      <c r="C18" s="11">
        <v>-6.5</v>
      </c>
      <c r="D18" s="11">
        <v>993.5</v>
      </c>
      <c r="E18" s="11">
        <v>993.5</v>
      </c>
      <c r="F18" s="11">
        <v>993.5</v>
      </c>
      <c r="G18" s="11">
        <v>0</v>
      </c>
    </row>
    <row r="19" spans="1:7">
      <c r="A19" s="10" t="s">
        <v>23</v>
      </c>
      <c r="B19" s="11">
        <v>356939.56</v>
      </c>
      <c r="C19" s="11">
        <v>-80315.09</v>
      </c>
      <c r="D19" s="11">
        <v>276624.46999999997</v>
      </c>
      <c r="E19" s="11">
        <v>276624.47000000003</v>
      </c>
      <c r="F19" s="11">
        <v>276624.47000000003</v>
      </c>
      <c r="G19" s="11">
        <v>0</v>
      </c>
    </row>
    <row r="20" spans="1:7">
      <c r="A20" s="10" t="s">
        <v>24</v>
      </c>
      <c r="B20" s="11">
        <v>0</v>
      </c>
      <c r="C20" s="11">
        <v>48664.32</v>
      </c>
      <c r="D20" s="11">
        <v>48664.32</v>
      </c>
      <c r="E20" s="11">
        <v>48664.32</v>
      </c>
      <c r="F20" s="11">
        <v>48664.32</v>
      </c>
      <c r="G20" s="11">
        <v>0</v>
      </c>
    </row>
    <row r="21" spans="1:7">
      <c r="A21" s="1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>
      <c r="A22" s="10" t="s">
        <v>26</v>
      </c>
      <c r="B22" s="11">
        <v>11068.92</v>
      </c>
      <c r="C22" s="11">
        <v>5159.01</v>
      </c>
      <c r="D22" s="11">
        <v>16227.93</v>
      </c>
      <c r="E22" s="11">
        <v>16227.93</v>
      </c>
      <c r="F22" s="11">
        <v>16227.93</v>
      </c>
      <c r="G22" s="11">
        <v>0</v>
      </c>
    </row>
    <row r="23" spans="1:7">
      <c r="A23" s="8" t="s">
        <v>27</v>
      </c>
      <c r="B23" s="9">
        <f>SUM(B24:B32)</f>
        <v>9163542.4299999997</v>
      </c>
      <c r="C23" s="9">
        <f t="shared" ref="C23:F23" si="4">SUM(C24:C32)</f>
        <v>-1695210.8199999998</v>
      </c>
      <c r="D23" s="9">
        <f t="shared" si="4"/>
        <v>7468331.6100000003</v>
      </c>
      <c r="E23" s="9">
        <f t="shared" si="4"/>
        <v>7468331.6100000003</v>
      </c>
      <c r="F23" s="9">
        <f t="shared" si="4"/>
        <v>7198496.0800000001</v>
      </c>
      <c r="G23" s="9">
        <f t="shared" si="3"/>
        <v>0</v>
      </c>
    </row>
    <row r="24" spans="1:7">
      <c r="A24" s="10" t="s">
        <v>28</v>
      </c>
      <c r="B24" s="11">
        <v>427242.63999999996</v>
      </c>
      <c r="C24" s="11">
        <v>-162539.99</v>
      </c>
      <c r="D24" s="11">
        <v>264702.64999999997</v>
      </c>
      <c r="E24" s="11">
        <v>264702.65000000002</v>
      </c>
      <c r="F24" s="11">
        <v>264702.65000000002</v>
      </c>
      <c r="G24" s="11">
        <v>0</v>
      </c>
    </row>
    <row r="25" spans="1:7">
      <c r="A25" s="10" t="s">
        <v>29</v>
      </c>
      <c r="B25" s="11">
        <v>1390106.18</v>
      </c>
      <c r="C25" s="11">
        <v>-526996.24</v>
      </c>
      <c r="D25" s="11">
        <v>863109.94</v>
      </c>
      <c r="E25" s="11">
        <v>863109.94</v>
      </c>
      <c r="F25" s="11">
        <v>863109.94</v>
      </c>
      <c r="G25" s="11">
        <v>0</v>
      </c>
    </row>
    <row r="26" spans="1:7">
      <c r="A26" s="10" t="s">
        <v>30</v>
      </c>
      <c r="B26" s="11">
        <v>945577.54</v>
      </c>
      <c r="C26" s="11">
        <v>-460915.74</v>
      </c>
      <c r="D26" s="11">
        <v>484661.80000000005</v>
      </c>
      <c r="E26" s="11">
        <v>484661.79999999993</v>
      </c>
      <c r="F26" s="11">
        <v>437734.93</v>
      </c>
      <c r="G26" s="11">
        <v>0</v>
      </c>
    </row>
    <row r="27" spans="1:7">
      <c r="A27" s="10" t="s">
        <v>31</v>
      </c>
      <c r="B27" s="11">
        <v>104760</v>
      </c>
      <c r="C27" s="11">
        <v>-40573.15</v>
      </c>
      <c r="D27" s="11">
        <v>64186.85</v>
      </c>
      <c r="E27" s="11">
        <v>64186.85</v>
      </c>
      <c r="F27" s="11">
        <v>64186.85</v>
      </c>
      <c r="G27" s="11">
        <v>0</v>
      </c>
    </row>
    <row r="28" spans="1:7">
      <c r="A28" s="10" t="s">
        <v>32</v>
      </c>
      <c r="B28" s="11">
        <v>648551.82999999996</v>
      </c>
      <c r="C28" s="11">
        <v>-429486.81999999995</v>
      </c>
      <c r="D28" s="11">
        <v>219065.01</v>
      </c>
      <c r="E28" s="11">
        <v>219065.01</v>
      </c>
      <c r="F28" s="11">
        <v>211401.42</v>
      </c>
      <c r="G28" s="11">
        <v>0</v>
      </c>
    </row>
    <row r="29" spans="1:7">
      <c r="A29" s="10" t="s">
        <v>33</v>
      </c>
      <c r="B29" s="11">
        <v>4676400</v>
      </c>
      <c r="C29" s="11">
        <v>7418.2800000000279</v>
      </c>
      <c r="D29" s="11">
        <v>4683818.28</v>
      </c>
      <c r="E29" s="11">
        <v>4683818.28</v>
      </c>
      <c r="F29" s="11">
        <v>4468573.21</v>
      </c>
      <c r="G29" s="11">
        <v>0</v>
      </c>
    </row>
    <row r="30" spans="1:7">
      <c r="A30" s="10" t="s">
        <v>34</v>
      </c>
      <c r="B30" s="11">
        <v>147034.01</v>
      </c>
      <c r="C30" s="11">
        <v>-29857.97</v>
      </c>
      <c r="D30" s="11">
        <v>117176.04000000001</v>
      </c>
      <c r="E30" s="11">
        <v>117176.04000000001</v>
      </c>
      <c r="F30" s="11">
        <v>117176.04000000001</v>
      </c>
      <c r="G30" s="11">
        <v>0</v>
      </c>
    </row>
    <row r="31" spans="1:7">
      <c r="A31" s="10" t="s">
        <v>35</v>
      </c>
      <c r="B31" s="11">
        <v>492447.23</v>
      </c>
      <c r="C31" s="11">
        <v>11233.609999999993</v>
      </c>
      <c r="D31" s="11">
        <v>503680.83999999997</v>
      </c>
      <c r="E31" s="11">
        <v>503680.84</v>
      </c>
      <c r="F31" s="11">
        <v>503680.84</v>
      </c>
      <c r="G31" s="11">
        <v>0</v>
      </c>
    </row>
    <row r="32" spans="1:7">
      <c r="A32" s="10" t="s">
        <v>36</v>
      </c>
      <c r="B32" s="11">
        <v>331423</v>
      </c>
      <c r="C32" s="11">
        <v>-63492.800000000003</v>
      </c>
      <c r="D32" s="11">
        <v>267930.2</v>
      </c>
      <c r="E32" s="11">
        <v>267930.2</v>
      </c>
      <c r="F32" s="11">
        <v>267930.2</v>
      </c>
      <c r="G32" s="11">
        <v>0</v>
      </c>
    </row>
    <row r="33" spans="1:7">
      <c r="A33" s="8" t="s">
        <v>37</v>
      </c>
      <c r="B33" s="9">
        <f>SUM(B34:B42)</f>
        <v>43200</v>
      </c>
      <c r="C33" s="9">
        <f t="shared" ref="C33:F33" si="5">SUM(C34:C42)</f>
        <v>24230.83</v>
      </c>
      <c r="D33" s="9">
        <f t="shared" si="5"/>
        <v>67430.83</v>
      </c>
      <c r="E33" s="9">
        <f t="shared" si="5"/>
        <v>67430.83</v>
      </c>
      <c r="F33" s="9">
        <f t="shared" si="5"/>
        <v>67430.83</v>
      </c>
      <c r="G33" s="9">
        <f t="shared" si="3"/>
        <v>0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3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3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3"/>
        <v>0</v>
      </c>
    </row>
    <row r="37" spans="1:7">
      <c r="A37" s="10" t="s">
        <v>41</v>
      </c>
      <c r="B37" s="11">
        <v>43200</v>
      </c>
      <c r="C37" s="11">
        <v>6100</v>
      </c>
      <c r="D37" s="11">
        <v>49300</v>
      </c>
      <c r="E37" s="11">
        <v>49300</v>
      </c>
      <c r="F37" s="11">
        <v>49300</v>
      </c>
      <c r="G37" s="11">
        <f t="shared" si="3"/>
        <v>0</v>
      </c>
    </row>
    <row r="38" spans="1:7">
      <c r="A38" s="10" t="s">
        <v>42</v>
      </c>
      <c r="B38" s="11">
        <v>0</v>
      </c>
      <c r="C38" s="11">
        <v>18130.830000000002</v>
      </c>
      <c r="D38" s="11">
        <v>18130.830000000002</v>
      </c>
      <c r="E38" s="11">
        <v>18130.830000000002</v>
      </c>
      <c r="F38" s="11">
        <v>18130.830000000002</v>
      </c>
      <c r="G38" s="11">
        <f t="shared" si="3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3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3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3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3"/>
        <v>0</v>
      </c>
    </row>
    <row r="43" spans="1:7">
      <c r="A43" s="8" t="s">
        <v>47</v>
      </c>
      <c r="B43" s="9">
        <f>SUM(B44:B52)</f>
        <v>0</v>
      </c>
      <c r="C43" s="9">
        <f t="shared" ref="C43:F43" si="6">SUM(C44:C52)</f>
        <v>277227.2</v>
      </c>
      <c r="D43" s="9">
        <f t="shared" si="6"/>
        <v>277227.2</v>
      </c>
      <c r="E43" s="9">
        <f t="shared" si="6"/>
        <v>277227.2</v>
      </c>
      <c r="F43" s="9">
        <f t="shared" si="6"/>
        <v>277227.2</v>
      </c>
      <c r="G43" s="9">
        <f t="shared" si="3"/>
        <v>0</v>
      </c>
    </row>
    <row r="44" spans="1:7">
      <c r="A44" s="10" t="s">
        <v>48</v>
      </c>
      <c r="B44" s="11"/>
      <c r="C44" s="11">
        <v>181325.6</v>
      </c>
      <c r="D44" s="11">
        <v>181325.6</v>
      </c>
      <c r="E44" s="11">
        <v>181325.6</v>
      </c>
      <c r="F44" s="11">
        <v>181325.6</v>
      </c>
      <c r="G44" s="11">
        <v>0</v>
      </c>
    </row>
    <row r="45" spans="1:7">
      <c r="A45" s="10" t="s">
        <v>49</v>
      </c>
      <c r="B45" s="11"/>
      <c r="C45" s="11">
        <v>21197.599999999999</v>
      </c>
      <c r="D45" s="11">
        <v>21197.599999999999</v>
      </c>
      <c r="E45" s="11">
        <v>21197.599999999999</v>
      </c>
      <c r="F45" s="11">
        <v>21197.599999999999</v>
      </c>
      <c r="G45" s="11">
        <v>0</v>
      </c>
    </row>
    <row r="46" spans="1:7">
      <c r="A46" s="10" t="s">
        <v>50</v>
      </c>
      <c r="B46" s="11"/>
      <c r="C46" s="11"/>
      <c r="D46" s="11"/>
      <c r="E46" s="11"/>
      <c r="F46" s="11"/>
      <c r="G46" s="11">
        <f t="shared" si="3"/>
        <v>0</v>
      </c>
    </row>
    <row r="47" spans="1:7">
      <c r="A47" s="10" t="s">
        <v>51</v>
      </c>
      <c r="B47" s="11"/>
      <c r="C47" s="11"/>
      <c r="D47" s="11"/>
      <c r="E47" s="11"/>
      <c r="F47" s="11"/>
      <c r="G47" s="11">
        <f t="shared" si="3"/>
        <v>0</v>
      </c>
    </row>
    <row r="48" spans="1:7">
      <c r="A48" s="10" t="s">
        <v>52</v>
      </c>
      <c r="B48" s="11"/>
      <c r="C48" s="11"/>
      <c r="D48" s="11"/>
      <c r="E48" s="11"/>
      <c r="F48" s="11"/>
      <c r="G48" s="11">
        <f t="shared" si="3"/>
        <v>0</v>
      </c>
    </row>
    <row r="49" spans="1:7">
      <c r="A49" s="10" t="s">
        <v>53</v>
      </c>
      <c r="B49" s="11"/>
      <c r="C49" s="11">
        <v>74704</v>
      </c>
      <c r="D49" s="11">
        <v>74704</v>
      </c>
      <c r="E49" s="11">
        <v>74704</v>
      </c>
      <c r="F49" s="11">
        <v>74704</v>
      </c>
      <c r="G49" s="11">
        <f t="shared" si="3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3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3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3"/>
        <v>0</v>
      </c>
    </row>
    <row r="53" spans="1:7">
      <c r="A53" s="8" t="s">
        <v>57</v>
      </c>
      <c r="B53" s="9">
        <f>SUM(B54:B56)</f>
        <v>0</v>
      </c>
      <c r="C53" s="9">
        <f t="shared" ref="C53:F53" si="7">SUM(C54:C56)</f>
        <v>0</v>
      </c>
      <c r="D53" s="9">
        <f t="shared" si="7"/>
        <v>0</v>
      </c>
      <c r="E53" s="9">
        <f t="shared" si="7"/>
        <v>0</v>
      </c>
      <c r="F53" s="9">
        <f t="shared" si="7"/>
        <v>0</v>
      </c>
      <c r="G53" s="9">
        <f t="shared" si="3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3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11">
        <f t="shared" si="3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3"/>
        <v>0</v>
      </c>
    </row>
    <row r="57" spans="1:7">
      <c r="A57" s="8" t="s">
        <v>61</v>
      </c>
      <c r="B57" s="9">
        <f>SUM(B58:B65)</f>
        <v>1153045</v>
      </c>
      <c r="C57" s="9">
        <f t="shared" ref="C57:F57" si="8">SUM(C58:C65)</f>
        <v>-779886.27</v>
      </c>
      <c r="D57" s="9">
        <f t="shared" si="8"/>
        <v>373158.73</v>
      </c>
      <c r="E57" s="9">
        <f t="shared" si="8"/>
        <v>0</v>
      </c>
      <c r="F57" s="9">
        <f t="shared" si="8"/>
        <v>0</v>
      </c>
      <c r="G57" s="9">
        <f t="shared" si="3"/>
        <v>373158.73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3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3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3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3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3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3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3"/>
        <v>0</v>
      </c>
    </row>
    <row r="65" spans="1:7">
      <c r="A65" s="10" t="s">
        <v>69</v>
      </c>
      <c r="B65" s="11">
        <v>1153045</v>
      </c>
      <c r="C65" s="11">
        <v>-779886.27</v>
      </c>
      <c r="D65" s="11">
        <v>373158.73</v>
      </c>
      <c r="E65" s="11">
        <v>0</v>
      </c>
      <c r="F65" s="11">
        <v>0</v>
      </c>
      <c r="G65" s="11">
        <v>373158.73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3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3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3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3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3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2">C80+C88+C98+C108+C118+C128+C132+C141+C145</f>
        <v>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4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4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4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4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4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4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4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4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4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4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4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4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4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4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0</v>
      </c>
      <c r="D98" s="13">
        <f t="shared" si="16"/>
        <v>0</v>
      </c>
      <c r="E98" s="13">
        <f t="shared" si="16"/>
        <v>0</v>
      </c>
      <c r="F98" s="13">
        <f t="shared" si="16"/>
        <v>0</v>
      </c>
      <c r="G98" s="13">
        <f t="shared" si="14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4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4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4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4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4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4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4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4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4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7">SUM(C109:C117)</f>
        <v>0</v>
      </c>
      <c r="D108" s="13">
        <f t="shared" si="17"/>
        <v>0</v>
      </c>
      <c r="E108" s="13">
        <f t="shared" si="17"/>
        <v>0</v>
      </c>
      <c r="F108" s="13">
        <f t="shared" si="17"/>
        <v>0</v>
      </c>
      <c r="G108" s="13">
        <f t="shared" si="14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4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4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4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4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4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4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4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4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0</v>
      </c>
      <c r="D118" s="13">
        <f t="shared" si="18"/>
        <v>0</v>
      </c>
      <c r="E118" s="13">
        <f t="shared" si="18"/>
        <v>0</v>
      </c>
      <c r="F118" s="13">
        <f t="shared" si="18"/>
        <v>0</v>
      </c>
      <c r="G118" s="13">
        <f t="shared" si="14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4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4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4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4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4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4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4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4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0</v>
      </c>
      <c r="D128" s="13">
        <f t="shared" si="19"/>
        <v>0</v>
      </c>
      <c r="E128" s="13">
        <f t="shared" si="19"/>
        <v>0</v>
      </c>
      <c r="F128" s="13">
        <f t="shared" si="19"/>
        <v>0</v>
      </c>
      <c r="G128" s="13">
        <f t="shared" si="14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4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4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4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4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4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4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4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4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4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4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4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3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3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3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3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3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3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29772044.41</v>
      </c>
      <c r="C154" s="13">
        <f t="shared" ref="C154:G154" si="24">C4+C79</f>
        <v>-4825949.4800000004</v>
      </c>
      <c r="D154" s="13">
        <f t="shared" si="24"/>
        <v>24946094.93</v>
      </c>
      <c r="E154" s="13">
        <f t="shared" si="24"/>
        <v>24572936.199999999</v>
      </c>
      <c r="F154" s="13">
        <f t="shared" si="24"/>
        <v>23500502.499999996</v>
      </c>
      <c r="G154" s="13">
        <f t="shared" si="24"/>
        <v>373158.73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84</v>
      </c>
      <c r="B1" s="50"/>
      <c r="C1" s="50"/>
      <c r="D1" s="50"/>
      <c r="E1" s="50"/>
      <c r="F1" s="50"/>
      <c r="G1" s="51"/>
    </row>
    <row r="2" spans="1:7">
      <c r="A2" s="20"/>
      <c r="B2" s="52" t="s">
        <v>0</v>
      </c>
      <c r="C2" s="52"/>
      <c r="D2" s="52"/>
      <c r="E2" s="52"/>
      <c r="F2" s="52"/>
      <c r="G2" s="20"/>
    </row>
    <row r="3" spans="1:7" ht="22.5">
      <c r="A3" s="21" t="s">
        <v>1</v>
      </c>
      <c r="B3" s="22" t="s">
        <v>2</v>
      </c>
      <c r="C3" s="22" t="s">
        <v>85</v>
      </c>
      <c r="D3" s="22" t="s">
        <v>86</v>
      </c>
      <c r="E3" s="22" t="s">
        <v>5</v>
      </c>
      <c r="F3" s="22" t="s">
        <v>87</v>
      </c>
      <c r="G3" s="21" t="s">
        <v>88</v>
      </c>
    </row>
    <row r="4" spans="1:7">
      <c r="A4" s="23" t="s">
        <v>89</v>
      </c>
      <c r="B4" s="24"/>
      <c r="C4" s="24"/>
      <c r="D4" s="24"/>
      <c r="E4" s="24"/>
      <c r="F4" s="24"/>
      <c r="G4" s="24"/>
    </row>
    <row r="5" spans="1:7">
      <c r="A5" s="25" t="s">
        <v>90</v>
      </c>
      <c r="B5" s="13">
        <f>SUM(B6:B13)</f>
        <v>0</v>
      </c>
      <c r="C5" s="13">
        <f t="shared" ref="C5:G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>
      <c r="A6" s="26" t="s">
        <v>91</v>
      </c>
      <c r="B6" s="16"/>
      <c r="C6" s="16"/>
      <c r="D6" s="16"/>
      <c r="E6" s="16"/>
      <c r="F6" s="16"/>
      <c r="G6" s="16">
        <f>D6-E6</f>
        <v>0</v>
      </c>
    </row>
    <row r="7" spans="1:7">
      <c r="A7" s="26" t="s">
        <v>92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93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94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95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96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97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98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99</v>
      </c>
      <c r="B15" s="16"/>
      <c r="C15" s="16"/>
      <c r="D15" s="16"/>
      <c r="E15" s="16"/>
      <c r="F15" s="16"/>
      <c r="G15" s="16"/>
    </row>
    <row r="16" spans="1:7">
      <c r="A16" s="27" t="s">
        <v>100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91</v>
      </c>
      <c r="B17" s="16"/>
      <c r="C17" s="16"/>
      <c r="D17" s="16"/>
      <c r="E17" s="16"/>
      <c r="F17" s="16"/>
      <c r="G17" s="16">
        <f t="shared" ref="G17:G24" si="3">D17-E17</f>
        <v>0</v>
      </c>
    </row>
    <row r="18" spans="1:7">
      <c r="A18" s="26" t="s">
        <v>92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93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94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95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96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97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98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0</v>
      </c>
      <c r="C26" s="13">
        <f t="shared" ref="C26:G26" si="4">C5+C16</f>
        <v>0</v>
      </c>
      <c r="D26" s="13">
        <f t="shared" si="4"/>
        <v>0</v>
      </c>
      <c r="E26" s="13">
        <f t="shared" si="4"/>
        <v>0</v>
      </c>
      <c r="F26" s="13">
        <f t="shared" si="4"/>
        <v>0</v>
      </c>
      <c r="G26" s="13">
        <f t="shared" si="4"/>
        <v>0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G1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49" t="s">
        <v>101</v>
      </c>
      <c r="B1" s="53"/>
      <c r="C1" s="53"/>
      <c r="D1" s="53"/>
      <c r="E1" s="53"/>
      <c r="F1" s="53"/>
      <c r="G1" s="54"/>
    </row>
    <row r="2" spans="1:7" ht="12" customHeight="1">
      <c r="A2" s="30"/>
      <c r="B2" s="52" t="s">
        <v>0</v>
      </c>
      <c r="C2" s="52"/>
      <c r="D2" s="52"/>
      <c r="E2" s="52"/>
      <c r="F2" s="52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87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102</v>
      </c>
      <c r="B5" s="13">
        <f>B6+B16+B25+B36</f>
        <v>0</v>
      </c>
      <c r="C5" s="13">
        <f t="shared" ref="C5:G5" si="0">C6+C16+C25+C36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>
      <c r="A6" s="12" t="s">
        <v>103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104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105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106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107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108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109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110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111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112</v>
      </c>
      <c r="B16" s="13">
        <f>SUM(B17:B23)</f>
        <v>0</v>
      </c>
      <c r="C16" s="13">
        <f t="shared" ref="C16:F16" si="3">SUM(C17:C23)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2"/>
        <v>0</v>
      </c>
    </row>
    <row r="17" spans="1:7">
      <c r="A17" s="15" t="s">
        <v>113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114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115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116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117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118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119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120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121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122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123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124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125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126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127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128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129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130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131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132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133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134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135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103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104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105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106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107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108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109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110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111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112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113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114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115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116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117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118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119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120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121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122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123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124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125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126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127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128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129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130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131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132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133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134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0</v>
      </c>
      <c r="C79" s="13">
        <f t="shared" ref="C79:G79" si="12">C5+C42</f>
        <v>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" workbookViewId="0">
      <selection sqref="A1:G1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136</v>
      </c>
      <c r="B1" s="53"/>
      <c r="C1" s="53"/>
      <c r="D1" s="53"/>
      <c r="E1" s="53"/>
      <c r="F1" s="53"/>
      <c r="G1" s="54"/>
    </row>
    <row r="2" spans="1:7">
      <c r="A2" s="30"/>
      <c r="B2" s="52" t="s">
        <v>0</v>
      </c>
      <c r="C2" s="52"/>
      <c r="D2" s="52"/>
      <c r="E2" s="52"/>
      <c r="F2" s="5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137</v>
      </c>
      <c r="F3" s="22" t="s">
        <v>87</v>
      </c>
      <c r="G3" s="37" t="s">
        <v>7</v>
      </c>
    </row>
    <row r="4" spans="1:7">
      <c r="A4" s="38" t="s">
        <v>138</v>
      </c>
      <c r="B4" s="39">
        <f>B5+B6+B7+B10+B11+B14</f>
        <v>0</v>
      </c>
      <c r="C4" s="39">
        <f t="shared" ref="C4:G4" si="0">C5+C6+C7+C10+C11+C14</f>
        <v>0</v>
      </c>
      <c r="D4" s="39">
        <f t="shared" si="0"/>
        <v>0</v>
      </c>
      <c r="E4" s="39">
        <f t="shared" si="0"/>
        <v>0</v>
      </c>
      <c r="F4" s="39">
        <f t="shared" si="0"/>
        <v>0</v>
      </c>
      <c r="G4" s="39">
        <f t="shared" si="0"/>
        <v>0</v>
      </c>
    </row>
    <row r="5" spans="1:7">
      <c r="A5" s="40" t="s">
        <v>139</v>
      </c>
      <c r="B5" s="13"/>
      <c r="C5" s="13"/>
      <c r="D5" s="13"/>
      <c r="E5" s="13"/>
      <c r="F5" s="13"/>
      <c r="G5" s="13">
        <f>D5-E5</f>
        <v>0</v>
      </c>
    </row>
    <row r="6" spans="1:7">
      <c r="A6" s="40" t="s">
        <v>140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141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142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143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144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145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146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147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148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149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139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140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141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142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143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144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145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146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147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148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150</v>
      </c>
      <c r="B27" s="13">
        <f>B4+B16</f>
        <v>0</v>
      </c>
      <c r="C27" s="13">
        <f t="shared" ref="C27:G27" si="8">C4+C16</f>
        <v>0</v>
      </c>
      <c r="D27" s="13">
        <f t="shared" si="8"/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RTKONG2000@hotmail.com</cp:lastModifiedBy>
  <dcterms:created xsi:type="dcterms:W3CDTF">2017-01-11T17:22:36Z</dcterms:created>
  <dcterms:modified xsi:type="dcterms:W3CDTF">2017-01-27T04:22:53Z</dcterms:modified>
</cp:coreProperties>
</file>