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hWesker\Desktop\MAESTRIA\contabilidad corporativa\Diciplina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externalReferences>
    <externalReference r:id="rId3"/>
  </externalReferences>
  <definedNames>
    <definedName name="bc_2015">'[1]001'!$J$3:$J$191</definedName>
    <definedName name="bc_2016">'[1]001'!$M$3:$M$191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E78" i="3"/>
  <c r="F56" i="3"/>
  <c r="E56" i="3"/>
  <c r="F72" i="3" l="1"/>
  <c r="E72" i="3"/>
  <c r="F65" i="3"/>
  <c r="E65" i="3"/>
  <c r="F60" i="3"/>
  <c r="F76" i="3" s="1"/>
  <c r="E60" i="3"/>
  <c r="E76" i="3" s="1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E6" i="3"/>
  <c r="C6" i="3"/>
  <c r="C44" i="3" s="1"/>
  <c r="C59" i="3" s="1"/>
  <c r="B6" i="3"/>
  <c r="B44" i="3" s="1"/>
  <c r="B59" i="3" s="1"/>
  <c r="E44" i="3" l="1"/>
</calcChain>
</file>

<file path=xl/sharedStrings.xml><?xml version="1.0" encoding="utf-8"?>
<sst xmlns="http://schemas.openxmlformats.org/spreadsheetml/2006/main" count="125" uniqueCount="123">
  <si>
    <t>Concepto (c)</t>
  </si>
  <si>
    <t>20XN (d)</t>
  </si>
  <si>
    <t>31 de diciembre de 20XN-1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</si>
  <si>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</si>
  <si>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</si>
  <si>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</si>
  <si>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</si>
  <si>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</si>
  <si>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</si>
  <si>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</si>
  <si>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</si>
  <si>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</si>
  <si>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</si>
  <si>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</si>
  <si>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</si>
  <si>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</si>
  <si>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</si>
  <si>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</si>
  <si>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</si>
  <si>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</si>
  <si>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</si>
  <si>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</si>
  <si>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</si>
  <si>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</si>
  <si>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</si>
  <si>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</si>
  <si>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</si>
  <si>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</si>
  <si>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</si>
  <si>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</si>
  <si>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</si>
  <si>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</si>
  <si>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</si>
  <si>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</si>
  <si>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</si>
  <si>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</si>
  <si>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</si>
  <si>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</si>
  <si>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</si>
  <si>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</si>
  <si>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</si>
  <si>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</si>
  <si>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</si>
  <si>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</si>
  <si>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</si>
  <si>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</si>
  <si>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</si>
  <si>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</si>
  <si>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</si>
  <si>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</si>
  <si>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</si>
  <si>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</si>
  <si>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</si>
  <si>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</si>
  <si>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</si>
  <si>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</si>
  <si>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</si>
  <si>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</si>
  <si>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</si>
  <si>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</si>
  <si>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</si>
  <si>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</si>
  <si>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</si>
  <si>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</si>
  <si>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</si>
  <si>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</si>
  <si>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</si>
  <si>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</si>
  <si>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</si>
  <si>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</si>
  <si>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</si>
  <si>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</si>
  <si>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</si>
  <si>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</si>
  <si>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</si>
  <si>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</si>
  <si>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</si>
  <si>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</si>
  <si>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</si>
  <si>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</si>
  <si>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</si>
  <si>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</si>
  <si>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</si>
  <si>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</si>
  <si>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</si>
  <si>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</si>
  <si>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</si>
  <si>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</si>
  <si>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</si>
  <si>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</si>
  <si>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</si>
  <si>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</si>
  <si>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</si>
  <si>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</si>
  <si>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</si>
  <si>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</si>
  <si>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</si>
  <si>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</si>
  <si>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</si>
  <si>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</si>
  <si>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</si>
  <si>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</si>
  <si>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</si>
  <si>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</si>
  <si>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</si>
  <si>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</si>
  <si>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</si>
  <si>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</si>
  <si>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</si>
  <si>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</si>
  <si>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</si>
  <si>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</si>
  <si>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</si>
  <si>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</si>
  <si>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</si>
  <si>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</si>
  <si>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</si>
  <si>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</si>
  <si>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</si>
  <si>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</si>
  <si>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</si>
  <si>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2015-1 (e)</t>
  </si>
  <si>
    <t>INSTITUTO DE ACCESO A LA INFORMACIÓN PÚBLICA DEL ESTADO DE GUANAJUATO
Estado de Situación Financiera Detallado - LDF
Al 31 de diciembre de 2015 y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</si>
</sst>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~1/AppData/Local/Temp/Copia%20de%20EF%20IAIG%204to%20tri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Notas"/>
      <sheetName val="Transparencia"/>
      <sheetName val="LDF Trim"/>
      <sheetName val="LDF Guia"/>
      <sheetName val="LDF Anual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4"/>
      <sheetName val="410_Muebles_Contable"/>
      <sheetName val="410_Inmuebles_Contable"/>
      <sheetName val="410_Registro_Auxiliar"/>
      <sheetName val="410_Bienes_Baja"/>
      <sheetName val="0005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>
        <row r="3">
          <cell r="J3">
            <v>0</v>
          </cell>
          <cell r="M3">
            <v>0</v>
          </cell>
        </row>
        <row r="4">
          <cell r="J4">
            <v>2178096.9900000002</v>
          </cell>
          <cell r="M4">
            <v>3791557.42</v>
          </cell>
        </row>
        <row r="5">
          <cell r="J5">
            <v>5061764.71</v>
          </cell>
          <cell r="M5">
            <v>3158080.18</v>
          </cell>
        </row>
        <row r="6">
          <cell r="J6">
            <v>115.28</v>
          </cell>
          <cell r="M6">
            <v>41742.959999999999</v>
          </cell>
        </row>
        <row r="7">
          <cell r="J7">
            <v>4085018.62</v>
          </cell>
          <cell r="M7">
            <v>6172784.8099999996</v>
          </cell>
        </row>
        <row r="8">
          <cell r="J8">
            <v>0</v>
          </cell>
          <cell r="M8">
            <v>22525.360000000001</v>
          </cell>
        </row>
        <row r="9">
          <cell r="J9">
            <v>0</v>
          </cell>
          <cell r="M9">
            <v>459557.42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0</v>
          </cell>
          <cell r="M16">
            <v>0</v>
          </cell>
        </row>
        <row r="17">
          <cell r="J17">
            <v>0</v>
          </cell>
          <cell r="M17">
            <v>16750.009999999998</v>
          </cell>
        </row>
        <row r="18">
          <cell r="J18">
            <v>0</v>
          </cell>
          <cell r="M18">
            <v>0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1077706.56</v>
          </cell>
          <cell r="M21">
            <v>1130877.1499999999</v>
          </cell>
        </row>
        <row r="22">
          <cell r="J22">
            <v>802497.05</v>
          </cell>
          <cell r="M22">
            <v>874870.05</v>
          </cell>
        </row>
        <row r="23">
          <cell r="J23">
            <v>627560.86</v>
          </cell>
          <cell r="M23">
            <v>589670.56999999995</v>
          </cell>
        </row>
        <row r="24">
          <cell r="J24">
            <v>99576</v>
          </cell>
          <cell r="M24">
            <v>99576</v>
          </cell>
        </row>
        <row r="25">
          <cell r="J25">
            <v>21900</v>
          </cell>
          <cell r="M25">
            <v>43097.599999999999</v>
          </cell>
        </row>
        <row r="26">
          <cell r="J26">
            <v>2434400</v>
          </cell>
          <cell r="M26">
            <v>2434400</v>
          </cell>
        </row>
        <row r="27">
          <cell r="J27">
            <v>0</v>
          </cell>
          <cell r="M27">
            <v>74704</v>
          </cell>
        </row>
        <row r="28">
          <cell r="J28">
            <v>115408.56</v>
          </cell>
          <cell r="M28">
            <v>102148.31</v>
          </cell>
        </row>
        <row r="29">
          <cell r="J29">
            <v>18159.8</v>
          </cell>
          <cell r="M29">
            <v>14099.8</v>
          </cell>
        </row>
        <row r="30">
          <cell r="J30">
            <v>13010.56</v>
          </cell>
          <cell r="M30">
            <v>13010.56</v>
          </cell>
        </row>
        <row r="31">
          <cell r="J31">
            <v>5343.72</v>
          </cell>
          <cell r="M31">
            <v>5343.72</v>
          </cell>
        </row>
        <row r="32">
          <cell r="J32">
            <v>446</v>
          </cell>
          <cell r="M32">
            <v>446</v>
          </cell>
        </row>
        <row r="33">
          <cell r="J33">
            <v>-540597.46</v>
          </cell>
          <cell r="M33">
            <v>-569013.68000000005</v>
          </cell>
        </row>
        <row r="34">
          <cell r="J34">
            <v>-263000.45</v>
          </cell>
          <cell r="M34">
            <v>-468930.34</v>
          </cell>
        </row>
        <row r="35">
          <cell r="J35">
            <v>-453396.58</v>
          </cell>
          <cell r="M35">
            <v>-439935.25</v>
          </cell>
        </row>
        <row r="36">
          <cell r="J36">
            <v>-7555.2</v>
          </cell>
          <cell r="M36">
            <v>-17379.5</v>
          </cell>
        </row>
        <row r="37">
          <cell r="J37">
            <v>-6866.92</v>
          </cell>
          <cell r="M37">
            <v>-10139.85</v>
          </cell>
        </row>
        <row r="38">
          <cell r="J38">
            <v>-798376.54</v>
          </cell>
          <cell r="M38">
            <v>-1312452.81</v>
          </cell>
        </row>
        <row r="39">
          <cell r="J39">
            <v>0</v>
          </cell>
          <cell r="M39">
            <v>-1245.06</v>
          </cell>
        </row>
        <row r="40">
          <cell r="J40">
            <v>-52773.27</v>
          </cell>
          <cell r="M40">
            <v>-59715.24</v>
          </cell>
        </row>
        <row r="41">
          <cell r="J41">
            <v>-11930.23</v>
          </cell>
          <cell r="M41">
            <v>-11434.83</v>
          </cell>
        </row>
        <row r="42">
          <cell r="J42">
            <v>0</v>
          </cell>
          <cell r="M42">
            <v>-2276.84</v>
          </cell>
        </row>
        <row r="43">
          <cell r="J43">
            <v>-975.8</v>
          </cell>
          <cell r="M43">
            <v>0</v>
          </cell>
        </row>
        <row r="44">
          <cell r="J44">
            <v>13211</v>
          </cell>
          <cell r="M44">
            <v>13211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-2162276.71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0</v>
          </cell>
          <cell r="M50">
            <v>-802598.17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-40600</v>
          </cell>
          <cell r="M54">
            <v>-40600</v>
          </cell>
        </row>
        <row r="55">
          <cell r="J55">
            <v>0</v>
          </cell>
          <cell r="M55">
            <v>0</v>
          </cell>
        </row>
        <row r="56">
          <cell r="J56">
            <v>-17932.66</v>
          </cell>
          <cell r="M56">
            <v>0</v>
          </cell>
        </row>
        <row r="57">
          <cell r="J57">
            <v>-92179.4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0</v>
          </cell>
          <cell r="M59">
            <v>-269835.53000000003</v>
          </cell>
        </row>
        <row r="60">
          <cell r="J60">
            <v>-513222.49</v>
          </cell>
          <cell r="M60">
            <v>-576396.48</v>
          </cell>
        </row>
        <row r="61">
          <cell r="J61">
            <v>0</v>
          </cell>
          <cell r="M61">
            <v>0</v>
          </cell>
        </row>
        <row r="62">
          <cell r="J62">
            <v>0</v>
          </cell>
          <cell r="M62">
            <v>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0</v>
          </cell>
          <cell r="M65">
            <v>0</v>
          </cell>
        </row>
        <row r="66">
          <cell r="J66">
            <v>-46157.05</v>
          </cell>
          <cell r="M66">
            <v>-51320.67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-1767.18</v>
          </cell>
          <cell r="M70">
            <v>0</v>
          </cell>
        </row>
        <row r="71">
          <cell r="J71">
            <v>0</v>
          </cell>
          <cell r="M71">
            <v>0</v>
          </cell>
        </row>
        <row r="72">
          <cell r="J72">
            <v>0</v>
          </cell>
          <cell r="M72">
            <v>0</v>
          </cell>
        </row>
        <row r="73">
          <cell r="J73">
            <v>-4260187.79</v>
          </cell>
          <cell r="M73">
            <v>-5757695.75</v>
          </cell>
        </row>
        <row r="74">
          <cell r="J74">
            <v>0</v>
          </cell>
          <cell r="M74">
            <v>0</v>
          </cell>
        </row>
        <row r="75">
          <cell r="J75">
            <v>0</v>
          </cell>
          <cell r="M75">
            <v>-150</v>
          </cell>
        </row>
        <row r="76">
          <cell r="J76">
            <v>0</v>
          </cell>
          <cell r="M76">
            <v>0</v>
          </cell>
        </row>
        <row r="77">
          <cell r="J77">
            <v>0</v>
          </cell>
          <cell r="M77">
            <v>0</v>
          </cell>
        </row>
        <row r="78">
          <cell r="J78">
            <v>-4022951.78</v>
          </cell>
          <cell r="M78">
            <v>-5648522.29</v>
          </cell>
        </row>
        <row r="79">
          <cell r="J79">
            <v>0</v>
          </cell>
          <cell r="M79">
            <v>0</v>
          </cell>
        </row>
        <row r="80">
          <cell r="J80">
            <v>-1114030.42</v>
          </cell>
          <cell r="M80">
            <v>-1114030.42</v>
          </cell>
        </row>
        <row r="81">
          <cell r="J81">
            <v>18071.830000000002</v>
          </cell>
          <cell r="M81">
            <v>15271.82</v>
          </cell>
        </row>
        <row r="82">
          <cell r="J82">
            <v>-1600147.1</v>
          </cell>
          <cell r="M82">
            <v>-277227.2</v>
          </cell>
        </row>
        <row r="83">
          <cell r="J83">
            <v>0</v>
          </cell>
          <cell r="M83">
            <v>-2667935.7799999998</v>
          </cell>
        </row>
        <row r="84">
          <cell r="J84">
            <v>-1067788.68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0</v>
          </cell>
          <cell r="M86">
            <v>0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126380.46</v>
          </cell>
        </row>
        <row r="92">
          <cell r="J92">
            <v>0</v>
          </cell>
          <cell r="M92">
            <v>401045.71</v>
          </cell>
        </row>
        <row r="93">
          <cell r="J93">
            <v>0</v>
          </cell>
          <cell r="M93">
            <v>0</v>
          </cell>
        </row>
        <row r="94">
          <cell r="J94">
            <v>0</v>
          </cell>
          <cell r="M94">
            <v>0</v>
          </cell>
        </row>
        <row r="95">
          <cell r="J95">
            <v>0</v>
          </cell>
          <cell r="M95">
            <v>0</v>
          </cell>
        </row>
        <row r="96">
          <cell r="J96">
            <v>0</v>
          </cell>
          <cell r="M96">
            <v>0</v>
          </cell>
        </row>
        <row r="97">
          <cell r="J97">
            <v>0</v>
          </cell>
          <cell r="M97">
            <v>0</v>
          </cell>
        </row>
        <row r="98">
          <cell r="J98">
            <v>126380.46</v>
          </cell>
          <cell r="M98">
            <v>0</v>
          </cell>
        </row>
        <row r="99">
          <cell r="J99">
            <v>0</v>
          </cell>
          <cell r="M99">
            <v>-25000</v>
          </cell>
        </row>
        <row r="100">
          <cell r="J100">
            <v>0</v>
          </cell>
          <cell r="M100">
            <v>0</v>
          </cell>
        </row>
        <row r="101">
          <cell r="J101">
            <v>-115716.04</v>
          </cell>
          <cell r="M101">
            <v>-100700.81</v>
          </cell>
        </row>
        <row r="102">
          <cell r="J102">
            <v>-27677.279999999999</v>
          </cell>
          <cell r="M102">
            <v>-4508.7</v>
          </cell>
        </row>
        <row r="103">
          <cell r="J103">
            <v>-2468.88</v>
          </cell>
          <cell r="M103">
            <v>-2111.11</v>
          </cell>
        </row>
        <row r="104">
          <cell r="J104">
            <v>-134.5</v>
          </cell>
          <cell r="M104">
            <v>-1788</v>
          </cell>
        </row>
        <row r="105">
          <cell r="J105">
            <v>0</v>
          </cell>
          <cell r="M105">
            <v>-264050.11</v>
          </cell>
        </row>
        <row r="106">
          <cell r="J106">
            <v>-16801829.5</v>
          </cell>
          <cell r="M106">
            <v>-16288949.51</v>
          </cell>
        </row>
        <row r="107">
          <cell r="J107">
            <v>-440526.24</v>
          </cell>
          <cell r="M107">
            <v>-470997.05</v>
          </cell>
        </row>
        <row r="108">
          <cell r="J108">
            <v>-7217089.2000000002</v>
          </cell>
          <cell r="M108">
            <v>-7443331.6100000003</v>
          </cell>
        </row>
        <row r="109">
          <cell r="J109">
            <v>-35342.6</v>
          </cell>
          <cell r="M109">
            <v>-67430.83</v>
          </cell>
        </row>
        <row r="110">
          <cell r="J110">
            <v>0</v>
          </cell>
          <cell r="M110">
            <v>0</v>
          </cell>
        </row>
        <row r="111">
          <cell r="J111">
            <v>0</v>
          </cell>
          <cell r="M111">
            <v>0</v>
          </cell>
        </row>
        <row r="112">
          <cell r="J112">
            <v>0</v>
          </cell>
          <cell r="M112">
            <v>0</v>
          </cell>
        </row>
        <row r="113">
          <cell r="J113">
            <v>0</v>
          </cell>
          <cell r="M113">
            <v>0</v>
          </cell>
        </row>
        <row r="114">
          <cell r="J114">
            <v>0</v>
          </cell>
          <cell r="M114">
            <v>0</v>
          </cell>
        </row>
        <row r="115">
          <cell r="J115">
            <v>0</v>
          </cell>
          <cell r="M115">
            <v>0</v>
          </cell>
        </row>
        <row r="116">
          <cell r="J116">
            <v>0</v>
          </cell>
          <cell r="M116">
            <v>0</v>
          </cell>
        </row>
        <row r="117">
          <cell r="J117">
            <v>3881419.29</v>
          </cell>
          <cell r="M117">
            <v>4134092.93</v>
          </cell>
        </row>
        <row r="118">
          <cell r="J118">
            <v>4113.68</v>
          </cell>
          <cell r="M118">
            <v>3597.35</v>
          </cell>
        </row>
        <row r="119">
          <cell r="J119">
            <v>1778668.9</v>
          </cell>
          <cell r="M119">
            <v>1837401.57</v>
          </cell>
        </row>
        <row r="120">
          <cell r="J120">
            <v>3918557.58</v>
          </cell>
          <cell r="M120">
            <v>3941886.8</v>
          </cell>
        </row>
        <row r="121">
          <cell r="J121">
            <v>1102993.8</v>
          </cell>
          <cell r="M121">
            <v>1213733.56</v>
          </cell>
        </row>
        <row r="122">
          <cell r="J122">
            <v>100249.77</v>
          </cell>
          <cell r="M122">
            <v>201366.79</v>
          </cell>
        </row>
        <row r="123">
          <cell r="J123">
            <v>2266820.4</v>
          </cell>
          <cell r="M123">
            <v>826104.68</v>
          </cell>
        </row>
        <row r="124">
          <cell r="J124">
            <v>2144959.7200000002</v>
          </cell>
          <cell r="M124">
            <v>2392517.71</v>
          </cell>
        </row>
        <row r="125">
          <cell r="J125">
            <v>59068</v>
          </cell>
          <cell r="M125">
            <v>40280</v>
          </cell>
        </row>
        <row r="126">
          <cell r="J126">
            <v>1529441.1</v>
          </cell>
          <cell r="M126">
            <v>1680859.7</v>
          </cell>
        </row>
        <row r="127">
          <cell r="J127">
            <v>15537.26</v>
          </cell>
          <cell r="M127">
            <v>17108.419999999998</v>
          </cell>
        </row>
        <row r="128">
          <cell r="J128">
            <v>41135.11</v>
          </cell>
          <cell r="M128">
            <v>38305.25</v>
          </cell>
        </row>
        <row r="129">
          <cell r="J129">
            <v>19591.21</v>
          </cell>
          <cell r="M129">
            <v>14016.98</v>
          </cell>
        </row>
        <row r="130">
          <cell r="J130">
            <v>49097.05</v>
          </cell>
          <cell r="M130">
            <v>40381.449999999997</v>
          </cell>
        </row>
        <row r="131">
          <cell r="J131">
            <v>3674</v>
          </cell>
          <cell r="M131">
            <v>2575</v>
          </cell>
        </row>
        <row r="132">
          <cell r="J132">
            <v>20361.59</v>
          </cell>
          <cell r="M132">
            <v>21132.78</v>
          </cell>
        </row>
        <row r="133">
          <cell r="J133">
            <v>1513.9</v>
          </cell>
          <cell r="M133">
            <v>1935.1</v>
          </cell>
        </row>
        <row r="134">
          <cell r="J134">
            <v>0</v>
          </cell>
          <cell r="M134">
            <v>519.20000000000005</v>
          </cell>
        </row>
        <row r="135">
          <cell r="J135">
            <v>4499.03</v>
          </cell>
          <cell r="M135">
            <v>7010.3</v>
          </cell>
        </row>
        <row r="136">
          <cell r="J136">
            <v>3045.89</v>
          </cell>
          <cell r="M136">
            <v>0</v>
          </cell>
        </row>
        <row r="137">
          <cell r="J137">
            <v>2140.87</v>
          </cell>
          <cell r="M137">
            <v>2610.77</v>
          </cell>
        </row>
        <row r="138">
          <cell r="J138">
            <v>1090.5</v>
          </cell>
          <cell r="M138">
            <v>993.5</v>
          </cell>
        </row>
        <row r="139">
          <cell r="J139">
            <v>275017.46000000002</v>
          </cell>
          <cell r="M139">
            <v>276624.46999999997</v>
          </cell>
        </row>
        <row r="140">
          <cell r="J140">
            <v>0</v>
          </cell>
          <cell r="M140">
            <v>48664.32</v>
          </cell>
        </row>
        <row r="141">
          <cell r="J141">
            <v>1276</v>
          </cell>
          <cell r="M141">
            <v>487.2</v>
          </cell>
        </row>
        <row r="142">
          <cell r="J142">
            <v>449</v>
          </cell>
          <cell r="M142">
            <v>399</v>
          </cell>
        </row>
        <row r="143">
          <cell r="J143">
            <v>16134.63</v>
          </cell>
          <cell r="M143">
            <v>13780.63</v>
          </cell>
        </row>
        <row r="144">
          <cell r="J144">
            <v>1500</v>
          </cell>
          <cell r="M144">
            <v>1561.1</v>
          </cell>
        </row>
        <row r="145">
          <cell r="J145">
            <v>128982</v>
          </cell>
          <cell r="M145">
            <v>116242.88</v>
          </cell>
        </row>
        <row r="146">
          <cell r="J146">
            <v>63210.62</v>
          </cell>
          <cell r="M146">
            <v>61162.35</v>
          </cell>
        </row>
        <row r="147">
          <cell r="J147">
            <v>54717.82</v>
          </cell>
          <cell r="M147">
            <v>41089.08</v>
          </cell>
        </row>
        <row r="148">
          <cell r="J148">
            <v>0</v>
          </cell>
          <cell r="M148">
            <v>8079.84</v>
          </cell>
        </row>
        <row r="149">
          <cell r="J149">
            <v>43776.5</v>
          </cell>
          <cell r="M149">
            <v>38128.5</v>
          </cell>
        </row>
        <row r="150">
          <cell r="J150">
            <v>1197845.3999999999</v>
          </cell>
          <cell r="M150">
            <v>835200</v>
          </cell>
        </row>
        <row r="151">
          <cell r="J151">
            <v>20981.99</v>
          </cell>
          <cell r="M151">
            <v>27909.94</v>
          </cell>
        </row>
        <row r="152">
          <cell r="J152">
            <v>92800</v>
          </cell>
          <cell r="M152">
            <v>116000</v>
          </cell>
        </row>
        <row r="153">
          <cell r="J153">
            <v>0</v>
          </cell>
          <cell r="M153">
            <v>0</v>
          </cell>
        </row>
        <row r="154">
          <cell r="J154">
            <v>54740.44</v>
          </cell>
          <cell r="M154">
            <v>6300</v>
          </cell>
        </row>
        <row r="155">
          <cell r="J155">
            <v>83180.84</v>
          </cell>
          <cell r="M155">
            <v>142397.59</v>
          </cell>
        </row>
        <row r="156">
          <cell r="J156">
            <v>216819.06</v>
          </cell>
          <cell r="M156">
            <v>215122.47</v>
          </cell>
        </row>
        <row r="157">
          <cell r="J157">
            <v>0</v>
          </cell>
          <cell r="M157">
            <v>4841.74</v>
          </cell>
        </row>
        <row r="158">
          <cell r="J158">
            <v>58</v>
          </cell>
          <cell r="M158">
            <v>0</v>
          </cell>
        </row>
        <row r="159">
          <cell r="J159">
            <v>102559.46</v>
          </cell>
          <cell r="M159">
            <v>64186.85</v>
          </cell>
        </row>
        <row r="160">
          <cell r="J160">
            <v>80621.81</v>
          </cell>
          <cell r="M160">
            <v>61758.400000000001</v>
          </cell>
        </row>
        <row r="161">
          <cell r="J161">
            <v>0</v>
          </cell>
          <cell r="M161">
            <v>0</v>
          </cell>
        </row>
        <row r="162">
          <cell r="J162">
            <v>0</v>
          </cell>
          <cell r="M162">
            <v>0</v>
          </cell>
        </row>
        <row r="163">
          <cell r="J163">
            <v>76983.08</v>
          </cell>
          <cell r="M163">
            <v>59918.22</v>
          </cell>
        </row>
        <row r="164">
          <cell r="J164">
            <v>65837.78</v>
          </cell>
          <cell r="M164">
            <v>91354.19</v>
          </cell>
        </row>
        <row r="165">
          <cell r="J165">
            <v>4206.25</v>
          </cell>
          <cell r="M165">
            <v>6034.2</v>
          </cell>
        </row>
        <row r="166">
          <cell r="J166">
            <v>3299254</v>
          </cell>
          <cell r="M166">
            <v>3282289.2</v>
          </cell>
        </row>
        <row r="167">
          <cell r="J167">
            <v>999999.32</v>
          </cell>
          <cell r="M167">
            <v>1401529.08</v>
          </cell>
        </row>
        <row r="168">
          <cell r="J168">
            <v>6425</v>
          </cell>
          <cell r="M168">
            <v>12592</v>
          </cell>
        </row>
        <row r="169">
          <cell r="J169">
            <v>20790</v>
          </cell>
          <cell r="M169">
            <v>42974.94</v>
          </cell>
        </row>
        <row r="170">
          <cell r="J170">
            <v>14234.23</v>
          </cell>
          <cell r="M170">
            <v>61609.1</v>
          </cell>
        </row>
        <row r="171">
          <cell r="J171">
            <v>198316.4</v>
          </cell>
          <cell r="M171">
            <v>358936.5</v>
          </cell>
        </row>
        <row r="172">
          <cell r="J172">
            <v>17071.95</v>
          </cell>
          <cell r="M172">
            <v>25032.6</v>
          </cell>
        </row>
        <row r="173">
          <cell r="J173">
            <v>86047.84</v>
          </cell>
          <cell r="M173">
            <v>90693.19</v>
          </cell>
        </row>
        <row r="174">
          <cell r="J174">
            <v>29853.06</v>
          </cell>
          <cell r="M174">
            <v>29018.55</v>
          </cell>
        </row>
        <row r="175">
          <cell r="J175">
            <v>6382.4</v>
          </cell>
          <cell r="M175">
            <v>3724.29</v>
          </cell>
        </row>
        <row r="176">
          <cell r="J176">
            <v>0</v>
          </cell>
          <cell r="M176">
            <v>0</v>
          </cell>
        </row>
        <row r="177">
          <cell r="J177">
            <v>251393.95</v>
          </cell>
          <cell r="M177">
            <v>264205.90999999997</v>
          </cell>
        </row>
        <row r="178">
          <cell r="J178">
            <v>35342.6</v>
          </cell>
          <cell r="M178">
            <v>49300</v>
          </cell>
        </row>
        <row r="179">
          <cell r="J179">
            <v>0</v>
          </cell>
          <cell r="M179">
            <v>18130.830000000002</v>
          </cell>
        </row>
        <row r="180">
          <cell r="J180">
            <v>48194.33</v>
          </cell>
          <cell r="M180">
            <v>64083.96</v>
          </cell>
        </row>
        <row r="181">
          <cell r="J181">
            <v>87076.33</v>
          </cell>
          <cell r="M181">
            <v>205929.89</v>
          </cell>
        </row>
        <row r="182">
          <cell r="J182">
            <v>21090.47</v>
          </cell>
          <cell r="M182">
            <v>20986.7</v>
          </cell>
        </row>
        <row r="183">
          <cell r="J183">
            <v>5374.5</v>
          </cell>
          <cell r="M183">
            <v>9824.2999999999993</v>
          </cell>
        </row>
        <row r="184">
          <cell r="J184">
            <v>1859.76</v>
          </cell>
          <cell r="M184">
            <v>3272.93</v>
          </cell>
        </row>
        <row r="185">
          <cell r="J185">
            <v>332305.39</v>
          </cell>
          <cell r="M185">
            <v>514076.27</v>
          </cell>
        </row>
        <row r="186">
          <cell r="J186">
            <v>0</v>
          </cell>
          <cell r="M186">
            <v>1245.06</v>
          </cell>
        </row>
        <row r="187">
          <cell r="J187">
            <v>14043.4</v>
          </cell>
          <cell r="M187">
            <v>13820.57</v>
          </cell>
        </row>
        <row r="188">
          <cell r="J188">
            <v>11122.43</v>
          </cell>
          <cell r="M188">
            <v>319.76</v>
          </cell>
        </row>
        <row r="189">
          <cell r="J189">
            <v>975.8</v>
          </cell>
          <cell r="M189">
            <v>1301.04</v>
          </cell>
        </row>
        <row r="190">
          <cell r="J190">
            <v>0</v>
          </cell>
          <cell r="M190">
            <v>35983.03</v>
          </cell>
        </row>
        <row r="191">
          <cell r="J191">
            <v>0</v>
          </cell>
          <cell r="M19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C16" sqref="C16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122</v>
      </c>
      <c r="B1" s="23"/>
      <c r="C1" s="23"/>
      <c r="D1" s="23"/>
      <c r="E1" s="23"/>
      <c r="F1" s="24"/>
    </row>
    <row r="2" spans="1:6" ht="33.75" x14ac:dyDescent="0.2">
      <c r="A2" s="1" t="s">
        <v>0</v>
      </c>
      <c r="B2" s="2" t="s">
        <v>1</v>
      </c>
      <c r="C2" s="2" t="s">
        <v>2</v>
      </c>
      <c r="D2" s="1" t="s">
        <v>0</v>
      </c>
      <c r="E2" s="2" t="s">
        <v>1</v>
      </c>
      <c r="F2" s="2" t="s">
        <v>121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3</v>
      </c>
      <c r="B4" s="7"/>
      <c r="C4" s="7"/>
      <c r="D4" s="8" t="s">
        <v>4</v>
      </c>
      <c r="E4" s="7"/>
      <c r="F4" s="7"/>
    </row>
    <row r="5" spans="1:6" x14ac:dyDescent="0.2">
      <c r="A5" s="6" t="s">
        <v>5</v>
      </c>
      <c r="B5" s="9"/>
      <c r="C5" s="9"/>
      <c r="D5" s="8" t="s">
        <v>6</v>
      </c>
      <c r="E5" s="9"/>
      <c r="F5" s="9"/>
    </row>
    <row r="6" spans="1:6" x14ac:dyDescent="0.2">
      <c r="A6" s="3" t="s">
        <v>7</v>
      </c>
      <c r="B6" s="9">
        <f>SUM(B7:B13)</f>
        <v>13646248.149999999</v>
      </c>
      <c r="C6" s="9">
        <f>SUM(C7:C13)</f>
        <v>11324995.600000001</v>
      </c>
      <c r="D6" s="5" t="s">
        <v>8</v>
      </c>
      <c r="E6" s="9">
        <f>SUM(E7:E15)</f>
        <v>7498596.5999999996</v>
      </c>
      <c r="F6" s="9">
        <f>SUM(F7:F15)</f>
        <v>7134323.2799999993</v>
      </c>
    </row>
    <row r="7" spans="1:6" x14ac:dyDescent="0.2">
      <c r="A7" s="10" t="s">
        <v>9</v>
      </c>
      <c r="B7" s="9"/>
      <c r="C7" s="9"/>
      <c r="D7" s="11" t="s">
        <v>10</v>
      </c>
      <c r="E7" s="9">
        <v>802598.17</v>
      </c>
      <c r="F7" s="9">
        <v>2162276.71</v>
      </c>
    </row>
    <row r="8" spans="1:6" x14ac:dyDescent="0.2">
      <c r="A8" s="10" t="s">
        <v>11</v>
      </c>
      <c r="B8" s="9">
        <v>13646248.149999999</v>
      </c>
      <c r="C8" s="9">
        <v>11324995.600000001</v>
      </c>
      <c r="D8" s="11" t="s">
        <v>12</v>
      </c>
      <c r="E8" s="9">
        <v>310435.53000000003</v>
      </c>
      <c r="F8" s="9">
        <v>150712.06</v>
      </c>
    </row>
    <row r="9" spans="1:6" x14ac:dyDescent="0.2">
      <c r="A9" s="10" t="s">
        <v>13</v>
      </c>
      <c r="B9" s="9"/>
      <c r="C9" s="9"/>
      <c r="D9" s="11" t="s">
        <v>14</v>
      </c>
      <c r="E9" s="9"/>
      <c r="F9" s="9"/>
    </row>
    <row r="10" spans="1:6" x14ac:dyDescent="0.2">
      <c r="A10" s="10" t="s">
        <v>15</v>
      </c>
      <c r="B10" s="9"/>
      <c r="C10" s="9"/>
      <c r="D10" s="11" t="s">
        <v>16</v>
      </c>
      <c r="E10" s="9"/>
      <c r="F10" s="9"/>
    </row>
    <row r="11" spans="1:6" x14ac:dyDescent="0.2">
      <c r="A11" s="10" t="s">
        <v>17</v>
      </c>
      <c r="B11" s="9"/>
      <c r="C11" s="9"/>
      <c r="D11" s="11" t="s">
        <v>18</v>
      </c>
      <c r="E11" s="9"/>
      <c r="F11" s="9"/>
    </row>
    <row r="12" spans="1:6" ht="22.5" x14ac:dyDescent="0.2">
      <c r="A12" s="10" t="s">
        <v>19</v>
      </c>
      <c r="B12" s="9"/>
      <c r="C12" s="9"/>
      <c r="D12" s="11" t="s">
        <v>20</v>
      </c>
      <c r="E12" s="9"/>
      <c r="F12" s="9"/>
    </row>
    <row r="13" spans="1:6" x14ac:dyDescent="0.2">
      <c r="A13" s="10" t="s">
        <v>21</v>
      </c>
      <c r="B13" s="9"/>
      <c r="C13" s="9"/>
      <c r="D13" s="11" t="s">
        <v>22</v>
      </c>
      <c r="E13" s="9">
        <v>627717.15</v>
      </c>
      <c r="F13" s="9">
        <v>559379.54</v>
      </c>
    </row>
    <row r="14" spans="1:6" x14ac:dyDescent="0.2">
      <c r="A14" s="3" t="s">
        <v>23</v>
      </c>
      <c r="B14" s="9">
        <f>SUM(B15:B21)</f>
        <v>16750.009999999998</v>
      </c>
      <c r="C14" s="9">
        <f>SUM(C15:C21)</f>
        <v>0</v>
      </c>
      <c r="D14" s="11" t="s">
        <v>24</v>
      </c>
      <c r="E14" s="9"/>
      <c r="F14" s="9"/>
    </row>
    <row r="15" spans="1:6" x14ac:dyDescent="0.2">
      <c r="A15" s="10" t="s">
        <v>25</v>
      </c>
      <c r="B15" s="9"/>
      <c r="C15" s="9"/>
      <c r="D15" s="11" t="s">
        <v>26</v>
      </c>
      <c r="E15" s="9">
        <v>5757845.75</v>
      </c>
      <c r="F15" s="9">
        <v>4261954.97</v>
      </c>
    </row>
    <row r="16" spans="1:6" x14ac:dyDescent="0.2">
      <c r="A16" s="10" t="s">
        <v>27</v>
      </c>
      <c r="B16" s="9"/>
      <c r="C16" s="9"/>
      <c r="D16" s="5" t="s">
        <v>28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29</v>
      </c>
      <c r="B17" s="9">
        <v>16750.009999999998</v>
      </c>
      <c r="C17" s="9"/>
      <c r="D17" s="11" t="s">
        <v>30</v>
      </c>
      <c r="E17" s="9"/>
      <c r="F17" s="9"/>
    </row>
    <row r="18" spans="1:6" ht="13.5" customHeight="1" x14ac:dyDescent="0.2">
      <c r="A18" s="10" t="s">
        <v>31</v>
      </c>
      <c r="B18" s="9"/>
      <c r="C18" s="9"/>
      <c r="D18" s="11" t="s">
        <v>32</v>
      </c>
      <c r="E18" s="9"/>
      <c r="F18" s="9"/>
    </row>
    <row r="19" spans="1:6" x14ac:dyDescent="0.2">
      <c r="A19" s="10" t="s">
        <v>33</v>
      </c>
      <c r="B19" s="9"/>
      <c r="C19" s="9"/>
      <c r="D19" s="11" t="s">
        <v>34</v>
      </c>
      <c r="E19" s="9"/>
      <c r="F19" s="9"/>
    </row>
    <row r="20" spans="1:6" x14ac:dyDescent="0.2">
      <c r="A20" s="10" t="s">
        <v>35</v>
      </c>
      <c r="B20" s="9"/>
      <c r="C20" s="9"/>
      <c r="D20" s="5" t="s">
        <v>36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37</v>
      </c>
      <c r="B21" s="9"/>
      <c r="C21" s="9"/>
      <c r="D21" s="11" t="s">
        <v>38</v>
      </c>
      <c r="E21" s="9"/>
      <c r="F21" s="9"/>
    </row>
    <row r="22" spans="1:6" x14ac:dyDescent="0.2">
      <c r="A22" s="3" t="s">
        <v>39</v>
      </c>
      <c r="B22" s="9">
        <f>SUM(B23:B27)</f>
        <v>0</v>
      </c>
      <c r="C22" s="9">
        <f>SUM(C23:C27)</f>
        <v>0</v>
      </c>
      <c r="D22" s="11" t="s">
        <v>40</v>
      </c>
      <c r="E22" s="9"/>
      <c r="F22" s="9"/>
    </row>
    <row r="23" spans="1:6" ht="22.5" x14ac:dyDescent="0.2">
      <c r="A23" s="10" t="s">
        <v>41</v>
      </c>
      <c r="B23" s="9"/>
      <c r="C23" s="9"/>
      <c r="D23" s="5" t="s">
        <v>42</v>
      </c>
      <c r="E23" s="9"/>
      <c r="F23" s="9"/>
    </row>
    <row r="24" spans="1:6" ht="22.5" x14ac:dyDescent="0.2">
      <c r="A24" s="10" t="s">
        <v>43</v>
      </c>
      <c r="B24" s="9"/>
      <c r="C24" s="9"/>
      <c r="D24" s="5" t="s">
        <v>44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45</v>
      </c>
      <c r="B25" s="9"/>
      <c r="C25" s="9"/>
      <c r="D25" s="11" t="s">
        <v>46</v>
      </c>
      <c r="E25" s="9"/>
      <c r="F25" s="9"/>
    </row>
    <row r="26" spans="1:6" x14ac:dyDescent="0.2">
      <c r="A26" s="10" t="s">
        <v>47</v>
      </c>
      <c r="B26" s="9"/>
      <c r="C26" s="9"/>
      <c r="D26" s="11" t="s">
        <v>48</v>
      </c>
      <c r="E26" s="9"/>
      <c r="F26" s="9"/>
    </row>
    <row r="27" spans="1:6" x14ac:dyDescent="0.2">
      <c r="A27" s="10" t="s">
        <v>49</v>
      </c>
      <c r="B27" s="9"/>
      <c r="C27" s="9"/>
      <c r="D27" s="11" t="s">
        <v>50</v>
      </c>
      <c r="E27" s="9"/>
      <c r="F27" s="9"/>
    </row>
    <row r="28" spans="1:6" ht="22.5" x14ac:dyDescent="0.2">
      <c r="A28" s="3" t="s">
        <v>51</v>
      </c>
      <c r="B28" s="9">
        <f>SUM(B29:B33)</f>
        <v>0</v>
      </c>
      <c r="C28" s="9">
        <f>SUM(C29:C33)</f>
        <v>0</v>
      </c>
      <c r="D28" s="5" t="s">
        <v>52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53</v>
      </c>
      <c r="B29" s="9"/>
      <c r="C29" s="9"/>
      <c r="D29" s="11" t="s">
        <v>54</v>
      </c>
      <c r="E29" s="9"/>
      <c r="F29" s="9"/>
    </row>
    <row r="30" spans="1:6" x14ac:dyDescent="0.2">
      <c r="A30" s="10" t="s">
        <v>55</v>
      </c>
      <c r="B30" s="9"/>
      <c r="C30" s="9"/>
      <c r="D30" s="11" t="s">
        <v>56</v>
      </c>
      <c r="E30" s="9"/>
      <c r="F30" s="9"/>
    </row>
    <row r="31" spans="1:6" x14ac:dyDescent="0.2">
      <c r="A31" s="10" t="s">
        <v>57</v>
      </c>
      <c r="B31" s="9"/>
      <c r="C31" s="9"/>
      <c r="D31" s="11" t="s">
        <v>58</v>
      </c>
      <c r="E31" s="9"/>
      <c r="F31" s="9"/>
    </row>
    <row r="32" spans="1:6" x14ac:dyDescent="0.2">
      <c r="A32" s="10" t="s">
        <v>59</v>
      </c>
      <c r="B32" s="9"/>
      <c r="C32" s="9"/>
      <c r="D32" s="11" t="s">
        <v>60</v>
      </c>
      <c r="E32" s="9"/>
      <c r="F32" s="9"/>
    </row>
    <row r="33" spans="1:6" x14ac:dyDescent="0.2">
      <c r="A33" s="10" t="s">
        <v>61</v>
      </c>
      <c r="B33" s="9"/>
      <c r="C33" s="9"/>
      <c r="D33" s="11" t="s">
        <v>62</v>
      </c>
      <c r="E33" s="9"/>
      <c r="F33" s="9"/>
    </row>
    <row r="34" spans="1:6" x14ac:dyDescent="0.2">
      <c r="A34" s="3" t="s">
        <v>63</v>
      </c>
      <c r="B34" s="9"/>
      <c r="C34" s="9"/>
      <c r="D34" s="11" t="s">
        <v>64</v>
      </c>
      <c r="E34" s="9"/>
      <c r="F34" s="9"/>
    </row>
    <row r="35" spans="1:6" x14ac:dyDescent="0.2">
      <c r="A35" s="3" t="s">
        <v>65</v>
      </c>
      <c r="B35" s="9"/>
      <c r="C35" s="9"/>
      <c r="D35" s="5" t="s">
        <v>66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67</v>
      </c>
      <c r="B36" s="9"/>
      <c r="C36" s="9"/>
      <c r="D36" s="11" t="s">
        <v>68</v>
      </c>
      <c r="E36" s="9"/>
      <c r="F36" s="9"/>
    </row>
    <row r="37" spans="1:6" x14ac:dyDescent="0.2">
      <c r="A37" s="10" t="s">
        <v>69</v>
      </c>
      <c r="B37" s="9"/>
      <c r="C37" s="9"/>
      <c r="D37" s="11" t="s">
        <v>70</v>
      </c>
      <c r="E37" s="9"/>
      <c r="F37" s="9"/>
    </row>
    <row r="38" spans="1:6" x14ac:dyDescent="0.2">
      <c r="A38" s="3" t="s">
        <v>71</v>
      </c>
      <c r="B38" s="9"/>
      <c r="C38" s="9"/>
      <c r="D38" s="11" t="s">
        <v>72</v>
      </c>
      <c r="E38" s="9"/>
      <c r="F38" s="9"/>
    </row>
    <row r="39" spans="1:6" x14ac:dyDescent="0.2">
      <c r="A39" s="10" t="s">
        <v>73</v>
      </c>
      <c r="B39" s="9"/>
      <c r="C39" s="9"/>
      <c r="D39" s="5" t="s">
        <v>74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75</v>
      </c>
      <c r="B40" s="9"/>
      <c r="C40" s="9"/>
      <c r="D40" s="11" t="s">
        <v>76</v>
      </c>
      <c r="E40" s="9"/>
      <c r="F40" s="9"/>
    </row>
    <row r="41" spans="1:6" ht="22.5" x14ac:dyDescent="0.2">
      <c r="A41" s="10" t="s">
        <v>77</v>
      </c>
      <c r="B41" s="9"/>
      <c r="C41" s="9"/>
      <c r="D41" s="11" t="s">
        <v>78</v>
      </c>
      <c r="E41" s="9"/>
      <c r="F41" s="9"/>
    </row>
    <row r="42" spans="1:6" x14ac:dyDescent="0.2">
      <c r="A42" s="10" t="s">
        <v>79</v>
      </c>
      <c r="B42" s="9"/>
      <c r="C42" s="9"/>
      <c r="D42" s="11" t="s">
        <v>80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81</v>
      </c>
      <c r="B44" s="7">
        <f>B6+B14+B22+B28+B34+B35+B38</f>
        <v>13662998.159999998</v>
      </c>
      <c r="C44" s="7">
        <f>C6+C14+C22+C28+C34+C35+C38</f>
        <v>11324995.600000001</v>
      </c>
      <c r="D44" s="8" t="s">
        <v>82</v>
      </c>
      <c r="E44" s="7">
        <f>E6+E16+E20+E23+E24+E28+E35+E39</f>
        <v>7498596.5999999996</v>
      </c>
      <c r="F44" s="7">
        <f>F6+F16+F20+F23+F24+F28+F35+F39</f>
        <v>7134323.2799999993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83</v>
      </c>
      <c r="B46" s="9"/>
      <c r="C46" s="9"/>
      <c r="D46" s="8" t="s">
        <v>84</v>
      </c>
      <c r="E46" s="9"/>
      <c r="F46" s="9"/>
    </row>
    <row r="47" spans="1:6" x14ac:dyDescent="0.2">
      <c r="A47" s="13" t="s">
        <v>85</v>
      </c>
      <c r="B47" s="9"/>
      <c r="C47" s="9"/>
      <c r="D47" s="5" t="s">
        <v>86</v>
      </c>
      <c r="E47" s="9"/>
      <c r="F47" s="9"/>
    </row>
    <row r="48" spans="1:6" x14ac:dyDescent="0.2">
      <c r="A48" s="13" t="s">
        <v>87</v>
      </c>
      <c r="B48" s="9"/>
      <c r="C48" s="9"/>
      <c r="D48" s="5" t="s">
        <v>88</v>
      </c>
      <c r="E48" s="9"/>
      <c r="F48" s="9"/>
    </row>
    <row r="49" spans="1:6" x14ac:dyDescent="0.2">
      <c r="A49" s="13" t="s">
        <v>89</v>
      </c>
      <c r="B49" s="9"/>
      <c r="C49" s="9"/>
      <c r="D49" s="5" t="s">
        <v>90</v>
      </c>
      <c r="E49" s="9"/>
      <c r="F49" s="9"/>
    </row>
    <row r="50" spans="1:6" x14ac:dyDescent="0.2">
      <c r="A50" s="13" t="s">
        <v>91</v>
      </c>
      <c r="B50" s="9">
        <v>5363443.4799999995</v>
      </c>
      <c r="C50" s="9">
        <v>5197208.83</v>
      </c>
      <c r="D50" s="5" t="s">
        <v>92</v>
      </c>
      <c r="E50" s="9"/>
      <c r="F50" s="9"/>
    </row>
    <row r="51" spans="1:6" ht="12.75" customHeight="1" x14ac:dyDescent="0.2">
      <c r="A51" s="13" t="s">
        <v>93</v>
      </c>
      <c r="B51" s="9">
        <v>18800.28</v>
      </c>
      <c r="C51" s="9">
        <v>18800.28</v>
      </c>
      <c r="D51" s="5" t="s">
        <v>94</v>
      </c>
      <c r="E51" s="9"/>
      <c r="F51" s="9"/>
    </row>
    <row r="52" spans="1:6" x14ac:dyDescent="0.2">
      <c r="A52" s="13" t="s">
        <v>95</v>
      </c>
      <c r="B52" s="9">
        <v>-2892523.4000000004</v>
      </c>
      <c r="C52" s="9">
        <v>-2135472.4499999997</v>
      </c>
      <c r="D52" s="5" t="s">
        <v>96</v>
      </c>
      <c r="E52" s="9">
        <v>5648522.29</v>
      </c>
      <c r="F52" s="9">
        <v>4022951.78</v>
      </c>
    </row>
    <row r="53" spans="1:6" x14ac:dyDescent="0.2">
      <c r="A53" s="13" t="s">
        <v>97</v>
      </c>
      <c r="B53" s="9">
        <v>13211</v>
      </c>
      <c r="C53" s="9">
        <v>13211</v>
      </c>
      <c r="D53" s="8"/>
      <c r="E53" s="9"/>
      <c r="F53" s="9"/>
    </row>
    <row r="54" spans="1:6" x14ac:dyDescent="0.2">
      <c r="A54" s="13" t="s">
        <v>98</v>
      </c>
      <c r="B54" s="9"/>
      <c r="C54" s="9"/>
      <c r="D54" s="8" t="s">
        <v>99</v>
      </c>
      <c r="E54" s="7">
        <f>SUM(E47:E52)</f>
        <v>5648522.29</v>
      </c>
      <c r="F54" s="7">
        <f>SUM(F47:F52)</f>
        <v>4022951.78</v>
      </c>
    </row>
    <row r="55" spans="1:6" x14ac:dyDescent="0.2">
      <c r="A55" s="13" t="s">
        <v>100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101</v>
      </c>
      <c r="E56" s="7">
        <f>+E44+E54</f>
        <v>13147118.890000001</v>
      </c>
      <c r="F56" s="7">
        <f>+F44+F54</f>
        <v>11157275.059999999</v>
      </c>
    </row>
    <row r="57" spans="1:6" x14ac:dyDescent="0.2">
      <c r="A57" s="12" t="s">
        <v>102</v>
      </c>
      <c r="B57" s="7">
        <f>SUM(B47:B55)</f>
        <v>2502931.3599999994</v>
      </c>
      <c r="C57" s="7">
        <f>SUM(C47:C55)</f>
        <v>3093747.6600000006</v>
      </c>
      <c r="D57" s="5"/>
      <c r="E57" s="9"/>
      <c r="F57" s="9"/>
    </row>
    <row r="58" spans="1:6" x14ac:dyDescent="0.2">
      <c r="A58" s="13"/>
      <c r="B58" s="9"/>
      <c r="C58" s="9"/>
      <c r="D58" s="8" t="s">
        <v>103</v>
      </c>
      <c r="E58" s="9"/>
      <c r="F58" s="9"/>
    </row>
    <row r="59" spans="1:6" x14ac:dyDescent="0.2">
      <c r="A59" s="12" t="s">
        <v>104</v>
      </c>
      <c r="B59" s="7">
        <f>B44+B57</f>
        <v>16165929.519999998</v>
      </c>
      <c r="C59" s="7">
        <f>C44+C57</f>
        <v>14418743.260000002</v>
      </c>
      <c r="D59" s="8"/>
      <c r="E59" s="9"/>
      <c r="F59" s="9"/>
    </row>
    <row r="60" spans="1:6" x14ac:dyDescent="0.2">
      <c r="A60" s="13"/>
      <c r="B60" s="9"/>
      <c r="C60" s="9"/>
      <c r="D60" s="8" t="s">
        <v>105</v>
      </c>
      <c r="E60" s="9">
        <f>SUM(E61:E63)</f>
        <v>4043921.5799999996</v>
      </c>
      <c r="F60" s="9">
        <f>SUM(F61:F63)</f>
        <v>3763894.37</v>
      </c>
    </row>
    <row r="61" spans="1:6" x14ac:dyDescent="0.2">
      <c r="A61" s="13"/>
      <c r="B61" s="9"/>
      <c r="C61" s="9"/>
      <c r="D61" s="5" t="s">
        <v>106</v>
      </c>
      <c r="E61" s="9">
        <v>4043921.5799999996</v>
      </c>
      <c r="F61" s="9">
        <v>3763894.37</v>
      </c>
    </row>
    <row r="62" spans="1:6" x14ac:dyDescent="0.2">
      <c r="A62" s="13"/>
      <c r="B62" s="9"/>
      <c r="C62" s="9"/>
      <c r="D62" s="5" t="s">
        <v>107</v>
      </c>
      <c r="E62" s="9"/>
      <c r="F62" s="9"/>
    </row>
    <row r="63" spans="1:6" x14ac:dyDescent="0.2">
      <c r="A63" s="13"/>
      <c r="B63" s="9"/>
      <c r="C63" s="9"/>
      <c r="D63" s="5" t="s">
        <v>108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109</v>
      </c>
      <c r="E65" s="9">
        <f>SUM(E66:E70)</f>
        <v>-1025110.950000005</v>
      </c>
      <c r="F65" s="9">
        <f>SUM(F66:F70)</f>
        <v>-502426.16999999719</v>
      </c>
    </row>
    <row r="66" spans="1:6" x14ac:dyDescent="0.2">
      <c r="A66" s="13"/>
      <c r="B66" s="9"/>
      <c r="C66" s="9"/>
      <c r="D66" s="5" t="s">
        <v>110</v>
      </c>
      <c r="E66" s="9">
        <v>-522684.78000000492</v>
      </c>
      <c r="F66" s="9">
        <v>-376045.70999999717</v>
      </c>
    </row>
    <row r="67" spans="1:6" x14ac:dyDescent="0.2">
      <c r="A67" s="13"/>
      <c r="B67" s="9"/>
      <c r="C67" s="9"/>
      <c r="D67" s="5" t="s">
        <v>111</v>
      </c>
      <c r="E67" s="9">
        <v>-502426.17000000004</v>
      </c>
      <c r="F67" s="9">
        <v>-126380.46</v>
      </c>
    </row>
    <row r="68" spans="1:6" x14ac:dyDescent="0.2">
      <c r="A68" s="13"/>
      <c r="B68" s="9"/>
      <c r="C68" s="9"/>
      <c r="D68" s="5" t="s">
        <v>112</v>
      </c>
      <c r="E68" s="9"/>
      <c r="F68" s="9"/>
    </row>
    <row r="69" spans="1:6" x14ac:dyDescent="0.2">
      <c r="A69" s="13"/>
      <c r="B69" s="9"/>
      <c r="C69" s="9"/>
      <c r="D69" s="5" t="s">
        <v>113</v>
      </c>
      <c r="E69" s="9"/>
      <c r="F69" s="9"/>
    </row>
    <row r="70" spans="1:6" x14ac:dyDescent="0.2">
      <c r="A70" s="13"/>
      <c r="B70" s="9"/>
      <c r="C70" s="9"/>
      <c r="D70" s="5" t="s">
        <v>114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115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116</v>
      </c>
      <c r="E73" s="9"/>
      <c r="F73" s="9"/>
    </row>
    <row r="74" spans="1:6" x14ac:dyDescent="0.2">
      <c r="A74" s="13"/>
      <c r="B74" s="9"/>
      <c r="C74" s="9"/>
      <c r="D74" s="5" t="s">
        <v>117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118</v>
      </c>
      <c r="E76" s="7">
        <f>E60+E65+E72</f>
        <v>3018810.6299999948</v>
      </c>
      <c r="F76" s="7">
        <f>F60+F65+F72</f>
        <v>3261468.200000003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119</v>
      </c>
      <c r="E78" s="7">
        <f>+E56+E76</f>
        <v>16165929.519999996</v>
      </c>
      <c r="F78" s="7">
        <f>+F56+F76</f>
        <v>14418743.260000002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RTKONG2000@hotmail.com</cp:lastModifiedBy>
  <dcterms:created xsi:type="dcterms:W3CDTF">2017-01-11T17:17:46Z</dcterms:created>
  <dcterms:modified xsi:type="dcterms:W3CDTF">2017-01-27T02:51:18Z</dcterms:modified>
</cp:coreProperties>
</file>